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workbookProtection workbookAlgorithmName="SHA-512" workbookHashValue="hR6PFJGZlFcMIGuLkWqVsIvB1PrU8bgaE5y/KU2L4bV5SR9qrZAx4HSL+KR4wHi3h1N2sPZhBK7q328MeJvbAg==" workbookSaltValue="nouWZ1DArlaOSvbDj29eEA==" workbookSpinCount="100000" lockStructure="1"/>
  <bookViews>
    <workbookView xWindow="0" yWindow="0" windowWidth="25200" windowHeight="10560" tabRatio="531"/>
  </bookViews>
  <sheets>
    <sheet name="ПЕРЕЧЕНЬ ОБЪЕКТОВ" sheetId="1" r:id="rId1"/>
    <sheet name="Субъекты РФ" sheetId="6" state="hidden" r:id="rId2"/>
    <sheet name="Населенные пункты" sheetId="5" state="hidden" r:id="rId3"/>
    <sheet name="Списки" sheetId="2" state="hidden" r:id="rId4"/>
    <sheet name="Лист2" sheetId="4" state="hidden" r:id="rId5"/>
  </sheets>
  <externalReferences>
    <externalReference r:id="rId6"/>
    <externalReference r:id="rId7"/>
    <externalReference r:id="rId8"/>
  </externalReferences>
  <definedNames>
    <definedName name="_xlnm._FilterDatabase" localSheetId="2" hidden="1">'Населенные пункты'!$A$4:$F$424</definedName>
    <definedName name="_xlnm.Print_Area" localSheetId="0">'ПЕРЕЧЕНЬ ОБЪЕКТОВ'!$A$1:$CH$19</definedName>
    <definedName name="Регионы">[1]Списки!$H$3:$H$87</definedName>
    <definedName name="РегионыФО">[1]Списки!$H$3:$L$87</definedName>
    <definedName name="Список10">[1]Списки!$B$3:$B$10</definedName>
    <definedName name="Список11">[1]Списки!$C$3:$C$8</definedName>
    <definedName name="Список12">[1]Списки!$D$3:$D$8</definedName>
    <definedName name="Список14">[1]Списки!$E$3:$E$4</definedName>
    <definedName name="Список16">[1]Списки!$F$3:$F$4</definedName>
    <definedName name="Список19">[1]Списки!$G$3:$G$4</definedName>
    <definedName name="Список8">[1]Списки!$A$3:$A$9</definedName>
    <definedName name="фв">[2]Списки!$H$2:$I$86</definedName>
  </definedNames>
  <calcPr calcId="145621"/>
</workbook>
</file>

<file path=xl/calcChain.xml><?xml version="1.0" encoding="utf-8"?>
<calcChain xmlns="http://schemas.openxmlformats.org/spreadsheetml/2006/main">
  <c r="CB16" i="1" l="1"/>
  <c r="CB17" i="1"/>
  <c r="CB18" i="1"/>
  <c r="CB19" i="1"/>
  <c r="CB20" i="1"/>
  <c r="CB21" i="1"/>
  <c r="CB22" i="1"/>
  <c r="CB23" i="1"/>
  <c r="CB24" i="1"/>
  <c r="CB25" i="1"/>
  <c r="CB26" i="1"/>
  <c r="CB27" i="1"/>
  <c r="CB28" i="1"/>
  <c r="CB29" i="1"/>
  <c r="CB30" i="1"/>
  <c r="CB31" i="1"/>
  <c r="CB32" i="1"/>
  <c r="CB33" i="1"/>
  <c r="CB34" i="1"/>
  <c r="CB35" i="1"/>
  <c r="CB36" i="1"/>
  <c r="CB37" i="1"/>
  <c r="CB38" i="1"/>
  <c r="CB39" i="1"/>
  <c r="CB40" i="1"/>
  <c r="CB41" i="1"/>
  <c r="CB42" i="1"/>
  <c r="CB43" i="1"/>
  <c r="CB44" i="1"/>
  <c r="CB45" i="1"/>
  <c r="CB46" i="1"/>
  <c r="CB47" i="1"/>
  <c r="CB48" i="1"/>
  <c r="CB49" i="1"/>
  <c r="CB50" i="1"/>
  <c r="CB51" i="1"/>
  <c r="CB52" i="1"/>
  <c r="CB53" i="1"/>
  <c r="CB54" i="1"/>
  <c r="CB55" i="1"/>
  <c r="CB56" i="1"/>
  <c r="CB57" i="1"/>
  <c r="CB58" i="1"/>
  <c r="CB59" i="1"/>
  <c r="CB60" i="1"/>
  <c r="CB61" i="1"/>
  <c r="CB62" i="1"/>
  <c r="CB63" i="1"/>
  <c r="CB64" i="1"/>
  <c r="CB65" i="1"/>
  <c r="CB66" i="1"/>
  <c r="CB67" i="1"/>
  <c r="CB68" i="1"/>
  <c r="CB69" i="1"/>
  <c r="CB70" i="1"/>
  <c r="CB71" i="1"/>
  <c r="CB72" i="1"/>
  <c r="CB73" i="1"/>
  <c r="CB74" i="1"/>
  <c r="CB75" i="1"/>
  <c r="CB76" i="1"/>
  <c r="CB77" i="1"/>
  <c r="CB78" i="1"/>
  <c r="CB79" i="1"/>
  <c r="CB80" i="1"/>
  <c r="CB81" i="1"/>
  <c r="CB82" i="1"/>
  <c r="CB83" i="1"/>
  <c r="CB84" i="1"/>
  <c r="CB85" i="1"/>
  <c r="CB86" i="1"/>
  <c r="CB87" i="1"/>
  <c r="CB88" i="1"/>
  <c r="CB89" i="1"/>
  <c r="CB90" i="1"/>
  <c r="CB91" i="1"/>
  <c r="CB92" i="1"/>
  <c r="CB93" i="1"/>
  <c r="CB94" i="1"/>
  <c r="CB95" i="1"/>
  <c r="CB96" i="1"/>
  <c r="CB97" i="1"/>
  <c r="CB98" i="1"/>
  <c r="CB99" i="1"/>
  <c r="CB100" i="1"/>
  <c r="CB101" i="1"/>
  <c r="CB102" i="1"/>
  <c r="CB103" i="1"/>
  <c r="CB104" i="1"/>
  <c r="CB105" i="1"/>
  <c r="CB106" i="1"/>
  <c r="CB107" i="1"/>
  <c r="CB108" i="1"/>
  <c r="CB109" i="1"/>
  <c r="CB110" i="1"/>
  <c r="CB111" i="1"/>
  <c r="CB112" i="1"/>
  <c r="CB113" i="1"/>
  <c r="CB114" i="1"/>
  <c r="CB15" i="1"/>
  <c r="BW16" i="1"/>
  <c r="BW17" i="1"/>
  <c r="BW18" i="1"/>
  <c r="BW19" i="1"/>
  <c r="BW20" i="1"/>
  <c r="BW21" i="1"/>
  <c r="BW22" i="1"/>
  <c r="BW23" i="1"/>
  <c r="BW24" i="1"/>
  <c r="BW25" i="1"/>
  <c r="BW26" i="1"/>
  <c r="BW27" i="1"/>
  <c r="BW28" i="1"/>
  <c r="BW29" i="1"/>
  <c r="BW30" i="1"/>
  <c r="BW31" i="1"/>
  <c r="BW32" i="1"/>
  <c r="BW33" i="1"/>
  <c r="BW34" i="1"/>
  <c r="BW35" i="1"/>
  <c r="BW36" i="1"/>
  <c r="BW37" i="1"/>
  <c r="BW38" i="1"/>
  <c r="BW39" i="1"/>
  <c r="BW40" i="1"/>
  <c r="BW41" i="1"/>
  <c r="BW42" i="1"/>
  <c r="BW43" i="1"/>
  <c r="BW44" i="1"/>
  <c r="BW45" i="1"/>
  <c r="BW46" i="1"/>
  <c r="BW47" i="1"/>
  <c r="BW48" i="1"/>
  <c r="BW49" i="1"/>
  <c r="BW50" i="1"/>
  <c r="BW51" i="1"/>
  <c r="BW52" i="1"/>
  <c r="BW53" i="1"/>
  <c r="BW54" i="1"/>
  <c r="BW55" i="1"/>
  <c r="BW56" i="1"/>
  <c r="BW57" i="1"/>
  <c r="BW58" i="1"/>
  <c r="BW59" i="1"/>
  <c r="BW60" i="1"/>
  <c r="BW61" i="1"/>
  <c r="BW62" i="1"/>
  <c r="BW63" i="1"/>
  <c r="BW64" i="1"/>
  <c r="BW65" i="1"/>
  <c r="BW66" i="1"/>
  <c r="BW67" i="1"/>
  <c r="BW68" i="1"/>
  <c r="BW69" i="1"/>
  <c r="BW70" i="1"/>
  <c r="BW71" i="1"/>
  <c r="BW72" i="1"/>
  <c r="BW73" i="1"/>
  <c r="BW74" i="1"/>
  <c r="BW75" i="1"/>
  <c r="BW76" i="1"/>
  <c r="BW77" i="1"/>
  <c r="BW78" i="1"/>
  <c r="BW79" i="1"/>
  <c r="BW80" i="1"/>
  <c r="BW81" i="1"/>
  <c r="BW82" i="1"/>
  <c r="BW83" i="1"/>
  <c r="BW84" i="1"/>
  <c r="BW85" i="1"/>
  <c r="BW86" i="1"/>
  <c r="BW87" i="1"/>
  <c r="BW88" i="1"/>
  <c r="BW89" i="1"/>
  <c r="BW90" i="1"/>
  <c r="BW91" i="1"/>
  <c r="BW92" i="1"/>
  <c r="BW93" i="1"/>
  <c r="BW94" i="1"/>
  <c r="BW95" i="1"/>
  <c r="BW96" i="1"/>
  <c r="BW97" i="1"/>
  <c r="BW98" i="1"/>
  <c r="BW99" i="1"/>
  <c r="BW100" i="1"/>
  <c r="BW101" i="1"/>
  <c r="BW102" i="1"/>
  <c r="BW103" i="1"/>
  <c r="BW104" i="1"/>
  <c r="BW105" i="1"/>
  <c r="BW106" i="1"/>
  <c r="BW107" i="1"/>
  <c r="BW108" i="1"/>
  <c r="BW109" i="1"/>
  <c r="BW110" i="1"/>
  <c r="BW111" i="1"/>
  <c r="BW112" i="1"/>
  <c r="BW113" i="1"/>
  <c r="BW114" i="1"/>
  <c r="BW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BR40" i="1"/>
  <c r="BR41" i="1"/>
  <c r="BR42" i="1"/>
  <c r="BR43" i="1"/>
  <c r="BR44" i="1"/>
  <c r="BR45" i="1"/>
  <c r="BR46" i="1"/>
  <c r="BR47" i="1"/>
  <c r="BR48" i="1"/>
  <c r="BR49" i="1"/>
  <c r="BR50" i="1"/>
  <c r="BR51" i="1"/>
  <c r="BR52" i="1"/>
  <c r="BR53" i="1"/>
  <c r="BR54" i="1"/>
  <c r="BR55" i="1"/>
  <c r="BR56" i="1"/>
  <c r="BR57" i="1"/>
  <c r="BR58" i="1"/>
  <c r="BR59" i="1"/>
  <c r="BR60" i="1"/>
  <c r="BR61" i="1"/>
  <c r="BR62" i="1"/>
  <c r="BR63" i="1"/>
  <c r="BR64" i="1"/>
  <c r="BR65" i="1"/>
  <c r="BR66" i="1"/>
  <c r="BR67" i="1"/>
  <c r="BR68" i="1"/>
  <c r="BR69" i="1"/>
  <c r="BR70" i="1"/>
  <c r="BR71" i="1"/>
  <c r="BR72" i="1"/>
  <c r="BR73" i="1"/>
  <c r="BR74" i="1"/>
  <c r="BR75" i="1"/>
  <c r="BR76" i="1"/>
  <c r="BR77" i="1"/>
  <c r="BR78" i="1"/>
  <c r="BR79" i="1"/>
  <c r="BR80" i="1"/>
  <c r="BR81" i="1"/>
  <c r="BR82" i="1"/>
  <c r="BR83" i="1"/>
  <c r="BR84" i="1"/>
  <c r="BR85" i="1"/>
  <c r="BR86" i="1"/>
  <c r="BR87" i="1"/>
  <c r="BR88" i="1"/>
  <c r="BR89" i="1"/>
  <c r="BR90" i="1"/>
  <c r="BR91" i="1"/>
  <c r="BR92" i="1"/>
  <c r="BR93" i="1"/>
  <c r="BR94" i="1"/>
  <c r="BR95" i="1"/>
  <c r="BR96" i="1"/>
  <c r="BR97" i="1"/>
  <c r="BR98" i="1"/>
  <c r="BR99" i="1"/>
  <c r="BR100" i="1"/>
  <c r="BR101" i="1"/>
  <c r="BR102" i="1"/>
  <c r="BR103" i="1"/>
  <c r="BR104" i="1"/>
  <c r="BR105" i="1"/>
  <c r="BR106" i="1"/>
  <c r="BR107" i="1"/>
  <c r="BR108" i="1"/>
  <c r="BR109" i="1"/>
  <c r="BR110" i="1"/>
  <c r="BR111" i="1"/>
  <c r="BR112" i="1"/>
  <c r="BR113" i="1"/>
  <c r="BR114" i="1"/>
  <c r="CG16" i="1" l="1"/>
  <c r="CH16" i="1" s="1"/>
  <c r="CG17" i="1"/>
  <c r="CH17" i="1" s="1"/>
  <c r="CG18" i="1"/>
  <c r="CH18" i="1" s="1"/>
  <c r="CG19" i="1"/>
  <c r="CG20" i="1"/>
  <c r="CG21" i="1"/>
  <c r="CG22" i="1"/>
  <c r="CG23" i="1"/>
  <c r="CG24" i="1"/>
  <c r="CG25" i="1"/>
  <c r="CG26" i="1"/>
  <c r="CG27" i="1"/>
  <c r="CG28" i="1"/>
  <c r="CG29" i="1"/>
  <c r="CG30" i="1"/>
  <c r="CG31" i="1"/>
  <c r="CG32" i="1"/>
  <c r="CG33" i="1"/>
  <c r="CG34" i="1"/>
  <c r="CG35" i="1"/>
  <c r="CG36" i="1"/>
  <c r="CG37" i="1"/>
  <c r="CG38" i="1"/>
  <c r="CG39" i="1"/>
  <c r="CG40" i="1"/>
  <c r="CG41" i="1"/>
  <c r="CG42" i="1"/>
  <c r="CG43" i="1"/>
  <c r="CG44" i="1"/>
  <c r="CG45" i="1"/>
  <c r="CG46" i="1"/>
  <c r="CG47" i="1"/>
  <c r="CG48" i="1"/>
  <c r="CG49" i="1"/>
  <c r="CG50" i="1"/>
  <c r="CG51" i="1"/>
  <c r="CG52" i="1"/>
  <c r="CG53" i="1"/>
  <c r="CG54" i="1"/>
  <c r="CG55" i="1"/>
  <c r="CG56" i="1"/>
  <c r="CG57" i="1"/>
  <c r="CG58" i="1"/>
  <c r="CG59" i="1"/>
  <c r="CG60" i="1"/>
  <c r="CG61" i="1"/>
  <c r="CG62" i="1"/>
  <c r="CG63" i="1"/>
  <c r="CG64" i="1"/>
  <c r="CG65" i="1"/>
  <c r="CG66" i="1"/>
  <c r="CG67" i="1"/>
  <c r="CG68" i="1"/>
  <c r="CG69" i="1"/>
  <c r="CG70" i="1"/>
  <c r="CG71" i="1"/>
  <c r="CG72" i="1"/>
  <c r="CG73" i="1"/>
  <c r="CG74" i="1"/>
  <c r="CG75" i="1"/>
  <c r="CG76" i="1"/>
  <c r="CG77" i="1"/>
  <c r="CG78" i="1"/>
  <c r="CG79" i="1"/>
  <c r="CG80" i="1"/>
  <c r="CG81" i="1"/>
  <c r="CG82" i="1"/>
  <c r="CG83" i="1"/>
  <c r="CG84" i="1"/>
  <c r="CG85" i="1"/>
  <c r="CG86" i="1"/>
  <c r="CG87" i="1"/>
  <c r="CG88" i="1"/>
  <c r="CG89" i="1"/>
  <c r="CG90" i="1"/>
  <c r="CG91" i="1"/>
  <c r="CG92" i="1"/>
  <c r="CG93" i="1"/>
  <c r="CG94" i="1"/>
  <c r="CG95" i="1"/>
  <c r="CG96" i="1"/>
  <c r="CG97" i="1"/>
  <c r="CG98" i="1"/>
  <c r="CG99" i="1"/>
  <c r="CG100" i="1"/>
  <c r="CG101" i="1"/>
  <c r="CG102" i="1"/>
  <c r="CG103" i="1"/>
  <c r="CG104" i="1"/>
  <c r="CG105" i="1"/>
  <c r="CG106" i="1"/>
  <c r="CG107" i="1"/>
  <c r="CG108" i="1"/>
  <c r="CG109" i="1"/>
  <c r="CG110" i="1"/>
  <c r="CG111" i="1"/>
  <c r="CG112" i="1"/>
  <c r="CG113" i="1"/>
  <c r="CG114" i="1"/>
  <c r="CH19" i="1"/>
  <c r="CH20" i="1"/>
  <c r="CH21" i="1"/>
  <c r="CH22" i="1"/>
  <c r="CH23" i="1"/>
  <c r="CH24" i="1"/>
  <c r="CH25" i="1"/>
  <c r="CH26" i="1"/>
  <c r="CH27" i="1"/>
  <c r="CH28" i="1"/>
  <c r="CH29" i="1"/>
  <c r="CH30" i="1"/>
  <c r="CH31" i="1"/>
  <c r="CH32" i="1"/>
  <c r="CH33" i="1"/>
  <c r="CH34" i="1"/>
  <c r="CH35" i="1"/>
  <c r="CH36" i="1"/>
  <c r="CH37" i="1"/>
  <c r="CH38" i="1"/>
  <c r="CH39" i="1"/>
  <c r="CH40" i="1"/>
  <c r="CH41" i="1"/>
  <c r="CH42" i="1"/>
  <c r="CH43" i="1"/>
  <c r="CH44" i="1"/>
  <c r="CH45" i="1"/>
  <c r="CH46" i="1"/>
  <c r="CH47" i="1"/>
  <c r="CH48" i="1"/>
  <c r="CH49" i="1"/>
  <c r="CH50" i="1"/>
  <c r="CH51" i="1"/>
  <c r="CH52" i="1"/>
  <c r="CH53" i="1"/>
  <c r="CH54" i="1"/>
  <c r="CH55" i="1"/>
  <c r="CH56" i="1"/>
  <c r="CH57" i="1"/>
  <c r="CH58" i="1"/>
  <c r="CH59" i="1"/>
  <c r="CH60" i="1"/>
  <c r="CH61" i="1"/>
  <c r="CH62" i="1"/>
  <c r="CH63" i="1"/>
  <c r="CH64" i="1"/>
  <c r="CH65" i="1"/>
  <c r="CH66" i="1"/>
  <c r="CH67" i="1"/>
  <c r="CH68" i="1"/>
  <c r="CH69" i="1"/>
  <c r="CH70" i="1"/>
  <c r="CH71" i="1"/>
  <c r="CH72" i="1"/>
  <c r="CH73" i="1"/>
  <c r="CH74" i="1"/>
  <c r="CH75" i="1"/>
  <c r="CH76" i="1"/>
  <c r="CH77" i="1"/>
  <c r="CH78" i="1"/>
  <c r="CH79" i="1"/>
  <c r="CH80" i="1"/>
  <c r="CH81" i="1"/>
  <c r="CH82" i="1"/>
  <c r="CH83" i="1"/>
  <c r="CH84" i="1"/>
  <c r="CH85" i="1"/>
  <c r="CH86" i="1"/>
  <c r="CH87" i="1"/>
  <c r="CH88" i="1"/>
  <c r="CH89" i="1"/>
  <c r="CH90" i="1"/>
  <c r="CH91" i="1"/>
  <c r="CH92" i="1"/>
  <c r="CH93" i="1"/>
  <c r="CH94" i="1"/>
  <c r="CH95" i="1"/>
  <c r="CH96" i="1"/>
  <c r="CH97" i="1"/>
  <c r="CH98" i="1"/>
  <c r="CH99" i="1"/>
  <c r="CH100" i="1"/>
  <c r="CH101" i="1"/>
  <c r="CH102" i="1"/>
  <c r="CH103" i="1"/>
  <c r="CH104" i="1"/>
  <c r="CH105" i="1"/>
  <c r="CH106" i="1"/>
  <c r="CH107" i="1"/>
  <c r="CH108" i="1"/>
  <c r="CH109" i="1"/>
  <c r="CH110" i="1"/>
  <c r="CH111" i="1"/>
  <c r="CH112" i="1"/>
  <c r="CH113" i="1"/>
  <c r="CH114" i="1"/>
  <c r="CG15" i="1" l="1"/>
  <c r="CH115" i="1"/>
  <c r="CH15" i="1" l="1"/>
  <c r="C87" i="4" l="1"/>
  <c r="B87" i="4"/>
  <c r="C86" i="4"/>
  <c r="B86" i="4"/>
  <c r="C85" i="4"/>
  <c r="B85" i="4"/>
  <c r="C84" i="4"/>
  <c r="B84" i="4"/>
  <c r="C83" i="4"/>
  <c r="B83" i="4"/>
  <c r="C82" i="4"/>
  <c r="B82" i="4"/>
  <c r="C81" i="4"/>
  <c r="B81" i="4"/>
  <c r="C80" i="4"/>
  <c r="B80" i="4"/>
  <c r="C79" i="4"/>
  <c r="B79" i="4"/>
  <c r="C78" i="4"/>
  <c r="B78" i="4"/>
  <c r="C77" i="4"/>
  <c r="B77" i="4"/>
  <c r="C76" i="4"/>
  <c r="B76" i="4"/>
  <c r="C75" i="4"/>
  <c r="B75" i="4"/>
  <c r="C74" i="4"/>
  <c r="B74" i="4"/>
  <c r="C73" i="4"/>
  <c r="B73" i="4"/>
  <c r="C72" i="4"/>
  <c r="B72" i="4"/>
  <c r="C71" i="4"/>
  <c r="B71" i="4"/>
  <c r="C70" i="4"/>
  <c r="B70" i="4"/>
  <c r="C69" i="4"/>
  <c r="B69" i="4"/>
  <c r="C68" i="4"/>
  <c r="B68" i="4"/>
  <c r="C67" i="4"/>
  <c r="B67" i="4"/>
  <c r="C66" i="4"/>
  <c r="B66" i="4"/>
  <c r="C65" i="4"/>
  <c r="B65" i="4"/>
  <c r="C64" i="4"/>
  <c r="B64" i="4"/>
  <c r="C63" i="4"/>
  <c r="B63" i="4"/>
  <c r="C62" i="4"/>
  <c r="B62" i="4"/>
  <c r="C61" i="4"/>
  <c r="B61" i="4"/>
  <c r="C60" i="4"/>
  <c r="B60" i="4"/>
  <c r="C59" i="4"/>
  <c r="B59" i="4"/>
  <c r="C58" i="4"/>
  <c r="B58" i="4"/>
  <c r="C57" i="4"/>
  <c r="B57" i="4"/>
  <c r="C56" i="4"/>
  <c r="B56" i="4"/>
  <c r="C55" i="4"/>
  <c r="B55" i="4"/>
  <c r="C54" i="4"/>
  <c r="B54" i="4"/>
  <c r="C53" i="4"/>
  <c r="B53" i="4"/>
  <c r="C52" i="4"/>
  <c r="B52" i="4"/>
  <c r="C51" i="4"/>
  <c r="B51" i="4"/>
  <c r="C50" i="4"/>
  <c r="B50" i="4"/>
  <c r="C49" i="4"/>
  <c r="B49" i="4"/>
  <c r="C48" i="4"/>
  <c r="B48" i="4"/>
  <c r="C47" i="4"/>
  <c r="B47" i="4"/>
  <c r="C46" i="4"/>
  <c r="B46" i="4"/>
  <c r="C45" i="4"/>
  <c r="B45" i="4"/>
  <c r="C44" i="4"/>
  <c r="B44" i="4"/>
  <c r="C43" i="4"/>
  <c r="B43" i="4"/>
  <c r="C42" i="4"/>
  <c r="B42" i="4"/>
  <c r="C41" i="4"/>
  <c r="B41" i="4"/>
  <c r="C40" i="4"/>
  <c r="B40" i="4"/>
  <c r="C39" i="4"/>
  <c r="B39" i="4"/>
  <c r="C38" i="4"/>
  <c r="B38" i="4"/>
  <c r="C37" i="4"/>
  <c r="B37" i="4"/>
  <c r="C36" i="4"/>
  <c r="B36" i="4"/>
  <c r="C35" i="4"/>
  <c r="B35" i="4"/>
  <c r="C34" i="4"/>
  <c r="B34" i="4"/>
  <c r="C33" i="4"/>
  <c r="B33" i="4"/>
  <c r="C32" i="4"/>
  <c r="B32" i="4"/>
  <c r="C31" i="4"/>
  <c r="B31" i="4"/>
  <c r="C30" i="4"/>
  <c r="B30" i="4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5" i="4"/>
  <c r="B5" i="4"/>
  <c r="C4" i="4"/>
  <c r="B4" i="4"/>
  <c r="C3" i="4"/>
  <c r="B3" i="4"/>
  <c r="C2" i="4"/>
  <c r="B2" i="4"/>
  <c r="C86" i="2" s="1"/>
  <c r="D86" i="2"/>
  <c r="D85" i="2"/>
  <c r="D83" i="2"/>
  <c r="D82" i="2"/>
  <c r="D81" i="2"/>
  <c r="D80" i="2"/>
  <c r="D78" i="2"/>
  <c r="D77" i="2"/>
  <c r="D76" i="2"/>
  <c r="D75" i="2"/>
  <c r="D74" i="2"/>
  <c r="D73" i="2"/>
  <c r="D72" i="2"/>
  <c r="D71" i="2"/>
  <c r="D70" i="2"/>
  <c r="D69" i="2"/>
  <c r="D68" i="2"/>
  <c r="D67" i="2"/>
  <c r="D65" i="2"/>
  <c r="D63" i="2"/>
  <c r="D62" i="2"/>
  <c r="D61" i="2"/>
  <c r="D58" i="2"/>
  <c r="D57" i="2"/>
  <c r="D56" i="2"/>
  <c r="D55" i="2"/>
  <c r="D54" i="2"/>
  <c r="D53" i="2"/>
  <c r="D52" i="2"/>
  <c r="D51" i="2"/>
  <c r="D50" i="2"/>
  <c r="D49" i="2"/>
  <c r="CJ115" i="1"/>
  <c r="CJ23" i="1"/>
  <c r="CJ22" i="1"/>
  <c r="CJ21" i="1"/>
  <c r="CJ20" i="1"/>
  <c r="C5" i="2" l="1"/>
  <c r="C21" i="2"/>
  <c r="C38" i="2"/>
  <c r="C9" i="2"/>
  <c r="C25" i="2"/>
  <c r="C42" i="2"/>
  <c r="C60" i="2"/>
  <c r="C65" i="2"/>
  <c r="C84" i="2"/>
  <c r="C13" i="2"/>
  <c r="C29" i="2"/>
  <c r="C46" i="2"/>
  <c r="C82" i="2"/>
  <c r="C17" i="2"/>
  <c r="C33" i="2"/>
  <c r="C80" i="2"/>
  <c r="C2" i="2"/>
  <c r="C6" i="2"/>
  <c r="C10" i="2"/>
  <c r="C14" i="2"/>
  <c r="C18" i="2"/>
  <c r="C22" i="2"/>
  <c r="C26" i="2"/>
  <c r="C30" i="2"/>
  <c r="C35" i="2"/>
  <c r="C39" i="2"/>
  <c r="C43" i="2"/>
  <c r="C47" i="2"/>
  <c r="C50" i="2"/>
  <c r="C52" i="2"/>
  <c r="C54" i="2"/>
  <c r="C56" i="2"/>
  <c r="C58" i="2"/>
  <c r="C61" i="2"/>
  <c r="C63" i="2"/>
  <c r="C68" i="2"/>
  <c r="C70" i="2"/>
  <c r="C72" i="2"/>
  <c r="C74" i="2"/>
  <c r="C76" i="2"/>
  <c r="C78" i="2"/>
  <c r="C85" i="2"/>
  <c r="C3" i="2"/>
  <c r="C11" i="2"/>
  <c r="C19" i="2"/>
  <c r="C23" i="2"/>
  <c r="C27" i="2"/>
  <c r="C36" i="2"/>
  <c r="C40" i="2"/>
  <c r="C44" i="2"/>
  <c r="C48" i="2"/>
  <c r="C66" i="2"/>
  <c r="D66" i="2" s="1"/>
  <c r="C81" i="2"/>
  <c r="C83" i="2"/>
  <c r="C7" i="2"/>
  <c r="C15" i="2"/>
  <c r="C31" i="2"/>
  <c r="C4" i="2"/>
  <c r="C8" i="2"/>
  <c r="C12" i="2"/>
  <c r="C16" i="2"/>
  <c r="C20" i="2"/>
  <c r="C24" i="2"/>
  <c r="C28" i="2"/>
  <c r="C32" i="2"/>
  <c r="C37" i="2"/>
  <c r="C41" i="2"/>
  <c r="C45" i="2"/>
  <c r="C49" i="2"/>
  <c r="C51" i="2"/>
  <c r="C53" i="2"/>
  <c r="C55" i="2"/>
  <c r="C57" i="2"/>
  <c r="C59" i="2"/>
  <c r="C62" i="2"/>
  <c r="C64" i="2"/>
  <c r="C67" i="2"/>
  <c r="C69" i="2"/>
  <c r="C71" i="2"/>
  <c r="C73" i="2"/>
  <c r="C75" i="2"/>
  <c r="C77" i="2"/>
  <c r="C79" i="2"/>
  <c r="CJ16" i="1" l="1"/>
  <c r="CJ15" i="1"/>
  <c r="CJ18" i="1"/>
  <c r="BR15" i="1" l="1"/>
</calcChain>
</file>

<file path=xl/sharedStrings.xml><?xml version="1.0" encoding="utf-8"?>
<sst xmlns="http://schemas.openxmlformats.org/spreadsheetml/2006/main" count="2731" uniqueCount="995">
  <si>
    <t>ХАРАКТЕРИСТИКА ОБЪЕКТА</t>
  </si>
  <si>
    <t>ХАРАКТЕРИСТИКА РАБОТ</t>
  </si>
  <si>
    <t>РАНЖИРОВАНИЕ ОБЪЕКТОВ</t>
  </si>
  <si>
    <t>СВЕДЕНИЯ О ДОКУМЕНТАЦИИ</t>
  </si>
  <si>
    <t>ФИНАНСОВОЕ ОБЕСПЕЧЕНИЕ</t>
  </si>
  <si>
    <t xml:space="preserve">Наименование субъекта Российской Федерации </t>
  </si>
  <si>
    <t>Значение дороги (региональная / межмуниципальная / местная)</t>
  </si>
  <si>
    <t>Наименование объекта (дорога / участок дороги)</t>
  </si>
  <si>
    <t>Показатели, характеризующие объект (в текущем состоянии)</t>
  </si>
  <si>
    <t>Вид работ в отношении объекта (строительство+реконструкция / строительство/ капитальный ремонт / ремонт)</t>
  </si>
  <si>
    <t>Период проведения работ</t>
  </si>
  <si>
    <t xml:space="preserve">Год начала реализации </t>
  </si>
  <si>
    <t>Год завершения реализации (ввод объекта в эксплуатацию)</t>
  </si>
  <si>
    <t>Наименование</t>
  </si>
  <si>
    <t>Всего</t>
  </si>
  <si>
    <t>км</t>
  </si>
  <si>
    <t>Алтайский край</t>
  </si>
  <si>
    <t>Архангельская область</t>
  </si>
  <si>
    <t>Астраханская область</t>
  </si>
  <si>
    <t>Волгоградская область</t>
  </si>
  <si>
    <t>Вологодская область</t>
  </si>
  <si>
    <t>Воронежская область</t>
  </si>
  <si>
    <t>Забайкальский край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</si>
  <si>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</si>
  <si>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</si>
  <si>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</si>
  <si>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</si>
  <si>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Карачаево-Черкесская Республика</t>
  </si>
  <si>
    <t>Кемеровская область</t>
  </si>
  <si>
    <t>Краснодарский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</si>
  <si>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</si>
  <si>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</si>
  <si>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</si>
  <si>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</si>
  <si>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</si>
  <si>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</si>
  <si>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</si>
  <si>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</si>
  <si>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Оренбургская область</t>
  </si>
  <si>
    <t>Орловская область</t>
  </si>
  <si>
    <t>Республика Адыгея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</si>
  <si>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</si>
  <si>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</si>
  <si>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</si>
  <si>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</si>
  <si>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</si>
  <si>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Мордовия</t>
  </si>
  <si>
    <t>Республика Саха (Якутия)</t>
  </si>
  <si>
    <t>Республика Северная Осетия —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</si>
  <si>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</si>
  <si>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</si>
  <si>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</si>
  <si>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</si>
  <si>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Самарская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</si>
  <si>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</si>
  <si>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</si>
  <si>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</si>
  <si>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</si>
  <si>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Томская область</t>
  </si>
  <si>
    <t>Удмуртская Республика</t>
  </si>
  <si>
    <t>Хабаровский край</t>
  </si>
  <si>
    <t>Челябинская область</t>
  </si>
  <si>
    <t>Чеченская Республика</t>
  </si>
  <si>
    <t>Региональная</t>
  </si>
  <si>
    <t>Межмуниципальная</t>
  </si>
  <si>
    <t>Местная</t>
  </si>
  <si>
    <t>Дорога</t>
  </si>
  <si>
    <t>Участок дороги</t>
  </si>
  <si>
    <t>Строительство</t>
  </si>
  <si>
    <t>Капитальный ремонт</t>
  </si>
  <si>
    <t>Ремонт</t>
  </si>
  <si>
    <t>Наименование проекта комплексного развития сельских территорий</t>
  </si>
  <si>
    <t>Комплексное развитие села Лямбирь Лямбирского муниципального района  Республики Мордовия</t>
  </si>
  <si>
    <t>Комплексное развитие села Старое Шайгово Старошайговского муниципального района Республики Мордовия</t>
  </si>
  <si>
    <t>Комплексное развитие Салазгорьского сельского поселения Торбеевского муниципального района Республики Мордовия</t>
  </si>
  <si>
    <t>Комплексное развитие села Кердем, села Качикатцы, села Улахан-Ан муниципального
района "Хангаласский улус" Республики Саха (Якутия)</t>
  </si>
  <si>
    <t>Комплексное развитие села
Чурапча Чурапчинского наслега
Чурапчинского улуса (района)</t>
  </si>
  <si>
    <t>Комплексное развитие села
Сунтар Сунтарского улуса Республики Саха (Якутия)</t>
  </si>
  <si>
    <t>Комплексное развитие села Жилинда муниципального образования «Жилиндинский национальный наслег» Оленекского эвенкийского национального района Республики Саха (Якутия)</t>
  </si>
  <si>
    <t>Комплексное развитие сёл Усун, Кюбяинде Вилюйского улуса (района) Республики Саха (Якутия)</t>
  </si>
  <si>
    <t>Комплексное развитие села Бердигестях муниципального образования
«Бердигестяхский наслег» Горного улуса (района) Республики Саха (Якутия)</t>
  </si>
  <si>
    <t>Комплексное развитие сельского поселения «Бютейдяхский наслег» Мегино- Кангаласского улуса (района) Республики Саха (Якутия)</t>
  </si>
  <si>
    <t>Комплексное развитие сел Туора- Кюель и Килянки Чурапчинского улуса Республики Саха (Якутия)</t>
  </si>
  <si>
    <t>Комплексное развитие села
Кыстатыам, Эвенкийского
муниципального образования
«Кыстатыам», Муниципального района «Жиганский национальный
эвенкийский район» Республики Саха (Якутия)</t>
  </si>
  <si>
    <t>Комплексное развитие с.Кадгарон Кадгаронского сельского поселения
Ардонского района</t>
  </si>
  <si>
    <t>Комплексное развитие с.
Карджин муниципального
образования Кировский район
Республики Северная Осетия-
Алания</t>
  </si>
  <si>
    <t>Комплексное развитие села
Гизель Гизельского сельского
поселения Пригородного
района Республики Северная Осетия- Алания</t>
  </si>
  <si>
    <t>Комплексное развитие села
Верхняя Саниба Верхнесанибанского сельского
поселения Пригородного
района Республики
Северная Осетия-Алания</t>
  </si>
  <si>
    <t>Комплексное развитие села
Нижняя Саниба Нижнесанибанского сельского
поселения Пригородного района Республики
Северная Осетия-Алания</t>
  </si>
  <si>
    <t>Комплексное развитие села
Ногир Ногирского сельского поселения</t>
  </si>
  <si>
    <t xml:space="preserve">Комплексное развитие Октябрьского сельского поселения Зеленодольского муниципального района Республики Татарстан </t>
  </si>
  <si>
    <t>Комплексное развитие сельских поселений Каргы и Моген-Бурен Монгун-Тайгинского муниципального района Республики Тыва</t>
  </si>
  <si>
    <t>Комплексное развитие муниципального образования «Игринский район»  Удмурской области</t>
  </si>
  <si>
    <t>Комплексное развитие Муниципального образования "Кезский район" Кезского района Удмуртской Республики</t>
  </si>
  <si>
    <t>Комплексное развитие сёл Шаркан,  Сосновка и Мишкино Шарканского района Удмуртской Республики</t>
  </si>
  <si>
    <t>Комплексное развитие села Селты, деревни Югдон, деревни Лудзи Жикья, деревни Пожгурт  Муниципального образования «Селтинский район»</t>
  </si>
  <si>
    <t>Комплексное развитие муниципального
образования «Город
Адыгейск» Республики Адыгея</t>
  </si>
  <si>
    <t>Комплексное развитие ст.
Дондуковская, п. Лесной, с.
Владимировское, х.
Днепровский, х. Карцев, х.
Козополянский,
х.Колхозный Гиагинского
района Республики Адыгея</t>
  </si>
  <si>
    <t>Комплексное развитие
муниципального образования
«Шовгеновский район»
Республики Адыгея</t>
  </si>
  <si>
    <t>Комплексное развитие а.
Уляп, с. Белое, а. Хатукай,
с. Еленовское, с.
Верхненазаровское МО
«Красногвардейский
район» Республики Адыгея</t>
  </si>
  <si>
    <t>Комплексное развитие
населенных пунктов
муниципального
образования «Майкопский
район», Республики
Адыгея</t>
  </si>
  <si>
    <t>Комплексное развитие Теучежского района</t>
  </si>
  <si>
    <t>Комплексное развитие села
Белый Яр муниципального
образования Алтайский район Республики Хакасия</t>
  </si>
  <si>
    <t xml:space="preserve">Комплексное развитие  муниципального образования Имекский сельсовет    Таштыпского района Республики Хакасии </t>
  </si>
  <si>
    <t>Комплексное развитие аал
Доможаков, аал Тутатчиков
Доможаковского сельского совета Усть-Абаканского
района Республики Хакасия</t>
  </si>
  <si>
    <t>Комплексное развитие села
Закан-Юрт Ачхой-
Мартановского муниципального
района Чеченской
Республики</t>
  </si>
  <si>
    <t>Комплексное развитие села
Серноводское и станицы
Ассиновская Сунженского муниципального района
Чеченской Республики</t>
  </si>
  <si>
    <t>Комплексное развитие села
Завьялово Завьяловского
района</t>
  </si>
  <si>
    <t>Комплексное развитие села
Назаровка Михиайловского
района</t>
  </si>
  <si>
    <t>Комплексное развитие р.п.
Тальменка Тальменского
района</t>
  </si>
  <si>
    <t>Комплексное развитие сельского поселения
«Олинское» Нерчинского
района Забайкальского
края</t>
  </si>
  <si>
    <t xml:space="preserve">Комплексное развитие ст. Брюховецкой Брюховецкого района Краснодарского края </t>
  </si>
  <si>
    <t>Комплексное развитие
поселка Новокавказкий
Александровского
муниципального района
Ставропольского края</t>
  </si>
  <si>
    <t>Комплексное развитие
станицы Ессентукской
Предгорного муниципального района Ставропольского края</t>
  </si>
  <si>
    <t>Комплексное развитие села
Московское Изобильненског о городского округа
Ставропольского края</t>
  </si>
  <si>
    <t>Комплексное развитие села
Летняя Ставка Туркменского
района Ставропольского края</t>
  </si>
  <si>
    <t>Комплексное развитие
Мичуринского сельского
поселения</t>
  </si>
  <si>
    <t>Проект комплексного
развития рабочего поселка
Октябрьский Устьянского
района Архангельской области</t>
  </si>
  <si>
    <t>Проект комплексного
развития поселка Шалакуша
Няндомского района
Архангельской
области</t>
  </si>
  <si>
    <t>Проект комплексного
развития села Красноборск
Красноборского
района Архангельской
области</t>
  </si>
  <si>
    <t>Проект комплексного развития поселка Катунино Приморского района Архангельской области</t>
  </si>
  <si>
    <t>Комплексное развитие сел
муниципального образования
«Енотаевский район»
Астраханской области</t>
  </si>
  <si>
    <t>Комплексное развитие сельских поселений Алексеевского
муниципального района Волгоградской
области</t>
  </si>
  <si>
    <t>Комплексное развитие Городищенского муниципального
района Волгоградской
области</t>
  </si>
  <si>
    <t>Комплексное развитие
Калачевского, Логовского,Мариновского послений Калачевского
муниципального района
Волгоградской области</t>
  </si>
  <si>
    <t>Комплексное развитие сельских
поселений Котельниковского
муниципального района
Волгоградской области</t>
  </si>
  <si>
    <t>Комплексное развитие сельских территорий городского округа
город Михайловка Волгоградской области</t>
  </si>
  <si>
    <t>Комплексное развитие сельских
поселений Нехаевского муниципального района
Волгоградской области</t>
  </si>
  <si>
    <t>Комплексное развитие спорта и культуры в п. Серп и Молот,Новониколаевского района Волгоградской
области</t>
  </si>
  <si>
    <t>Комплексное развитие сельских
поселений Октябрьского
муниципального района Волгоградской
области</t>
  </si>
  <si>
    <t>Комплексное развитие села
Ольховка Ольховского
района Волгоградской
области</t>
  </si>
  <si>
    <t>Комплексное развитие поселка
Красный Октябрь Палласовского муниципального
района Волгоградской области</t>
  </si>
  <si>
    <t xml:space="preserve">Комплексное развитие села Горицы Кирилловского муниципального района Вологодской области   </t>
  </si>
  <si>
    <t>Комплексное развитие поселка
Дуниловский Завражского
сельского поселения
Никольского района</t>
  </si>
  <si>
    <t>Комплексное развитие села
Нюксеница муниципального
образования Нюксенское,
Нюксенского муниципального
района</t>
  </si>
  <si>
    <t>Комплексное развитие деревни
Брилино муниципального
образования Устюженское,
Устюженского муниципального
района</t>
  </si>
  <si>
    <t>«Комплексное развитие с. Бакалы муниципального района Бакалинский район Республики Башкортостан»</t>
  </si>
  <si>
    <t>Комплексное развитие с. Первомайский и Покровка сельского поселения Первомайский сельсовет муниципального района Салаватский район Республики Башкортостан</t>
  </si>
  <si>
    <t>Комплексное развитие с.Акъяр и с.Степной сельского поселения Акъярский сельсовет Хайбуллинского района Республики Башкортостан</t>
  </si>
  <si>
    <t>Комплексное развитие сельского поселения Бурибаевский сельсовет Хайбуллинского района Республики Башкортостан</t>
  </si>
  <si>
    <t>Комплексное развитие городского поселения город Янаул муниципального района Янаульский район Республики Башкортостан</t>
  </si>
  <si>
    <t>Комплексное развитие с. Квашино Воробьевского района Воронежской области</t>
  </si>
  <si>
    <t>Комплексное развитие с. Каширское Каширского района Воронежской области</t>
  </si>
  <si>
    <t>Комплексное развитие с. Петропавловка Лискинского района Воронежской области</t>
  </si>
  <si>
    <t>Комплексное развитие с. Щучье Лискинского района Воронежской области</t>
  </si>
  <si>
    <t>Комплексное развитие р.п. Таловая Таловского района Воронежской области</t>
  </si>
  <si>
    <t>Комплексное развитие Заларинского, Бабагайского, Веренского, Моисеевского, Бажирского, Мойганского и Холмогойского муниципальных образований Заларинского района Иркутской области</t>
  </si>
  <si>
    <t>Комплексное развитие сельской агломерации Новонукутского, Шаратского и Нукутского муниципальных образований Нукутского района Иркутской области</t>
  </si>
  <si>
    <t>Комплексное развитие поселка Жилино Неманского городского округа Калининградской области</t>
  </si>
  <si>
    <t>Комплексное развитие
Калининской сельской
агломерации Гусевского
городского округа Калининградской области</t>
  </si>
  <si>
    <t>Комплексное развитие сельской
агломерации «Озерск»
Калининградской области</t>
  </si>
  <si>
    <t>Комплексное
развитие поселка
Мятлево</t>
  </si>
  <si>
    <t>Комплексное
развитие
железнодорожной
станции
Кудринская</t>
  </si>
  <si>
    <t>Комплексное
развитие деревни
 Хотисино</t>
  </si>
  <si>
    <t>Комплексное
развитие деревни
 Коряково</t>
  </si>
  <si>
    <t>Комплексное
развитие с.Красное
Ленинск-
Кузнецкого района
Кемеровской
области - Кузбасса</t>
  </si>
  <si>
    <t>Комплексное развитие
территории
Ушаковского сельсовета
Катайского района
Курганской области</t>
  </si>
  <si>
    <t>Комплексное развитие
села Альменево
Альменевского района
Курганской области</t>
  </si>
  <si>
    <t>Комплексное развитие сел
Мармыжи, Яндовище и
деревни Заслонки
Конышевского района
Курской области</t>
  </si>
  <si>
    <t>Комплексное развитие
села Верхний Любаж,
поселка Бартеневский,
деревень Андреевка,
Богдановка, Евдокимовка,
Колычево, хуторов
Александровский,
Кочеток, Кукуевка,
Семеновский, Поныри,
Ивановский,
Афонюшенский,
Кобелевский, Горки,
Литва, Фатежского
района Курской области.</t>
  </si>
  <si>
    <t>Комплексное
развитие
Муниципального
образования
Сельского
Поселения
«Шергинское» в
муниципальном
образовании
«Кабанский район</t>
  </si>
  <si>
    <t>Комплексное
развитие села
«Тарбагатай»
сельского
поселения
«Тарбагатайское»
МО
«Тарбагатайский
район» Республики
Бурятия</t>
  </si>
  <si>
    <t>Комплексное
развитие сельского
поселения
«Хужиры»
Тункинского
района Республики
Бурятия</t>
  </si>
  <si>
    <t>Комплексное развитие Волосовского муниципального района Ленинградской области</t>
  </si>
  <si>
    <t>Комплексное
развитие
Киришского
муниципального
района в части
пос.Пчевжа,
п.г.т.Будогощь</t>
  </si>
  <si>
    <t>Комплексное
развитие
Ломоносовского
муниципального
района в части
дер.Пеники,
пос.Аннино,
дер.Малое
Карлино,
п.г.т.Большая
Ижора</t>
  </si>
  <si>
    <t>Комплексное
развитие Лужского
муниципального
района в части
пос.Скреблово,
дер.Ретюнь</t>
  </si>
  <si>
    <t>Комплексное развитие Тосненского района Ленинградской области</t>
  </si>
  <si>
    <t>Комплексное
развитие сельского
поселения Больше-
Хомутецкий
сельсовет
Добровского
муниципального
района Липецкой
области</t>
  </si>
  <si>
    <t>Комплексное
развитие села
Тербуны
Тербунского
муниципального
района Липецкой
области</t>
  </si>
  <si>
    <t>Комплексное
развитие села
Хлевное
Хлевенского
района Липецкой
области</t>
  </si>
  <si>
    <t>Комплексное
развитие сельских
населенных
пунктов города
Мончегорск с
подведомственной
территорией</t>
  </si>
  <si>
    <t>Комплексное развитие сельской территории д.Обход и с.Чуварлей-Майдан Ардатовского района Нижегородской области</t>
  </si>
  <si>
    <t>Комплексное развитие сел Стексовского сельсовета Ардатовского муниципального Нижегородской области</t>
  </si>
  <si>
    <t>Комплексное развитие территории Смольковской сельской территории Городецкого муниципального района Нижегородской области</t>
  </si>
  <si>
    <t xml:space="preserve">Комплексное развитие рабочего поселка Шаранга Шарангского муниципального района Нижегородской области </t>
  </si>
  <si>
    <t>Комплексное
развитие р.п.
Крестцы
Крестецкого
городского
поселения
Крестецкого
муниципального
района
Новгородской области</t>
  </si>
  <si>
    <t>Комплексное
развитие деревни
Савино Савинского
сельского
поселения
Новгородского
муниципального
района</t>
  </si>
  <si>
    <t>Комплексное
развитие р.п.
Хвойная
Хвойнинского
городского
поселения
Хвойнинского
района
Новгородской
области</t>
  </si>
  <si>
    <t>Комплексное
развитие деревень
Чечулино и
Подберезье
Трубичинского
сельского
поселения
Новгородского
муниципального
района</t>
  </si>
  <si>
    <t>Комплексное
развитие села
Нагорное
Куйбышевского
района</t>
  </si>
  <si>
    <t>Комплексное
развитие рабочего
поселка Маслянино
Маслянинского
района</t>
  </si>
  <si>
    <t>Комплексное
развитие деревни
Малая Томка
Маслянинского
района</t>
  </si>
  <si>
    <t xml:space="preserve">Комплексное развитие села Борково Маслянинского района Новосибирской области </t>
  </si>
  <si>
    <t>Комплексное
развитие села
Каменка
Новосибирского
района</t>
  </si>
  <si>
    <t>Комплексное
развитие рабочего поселка Сузун
Сузунского района</t>
  </si>
  <si>
    <t>Комплексное
развитие рабочего
поселка Тогучин
Тогучинского
района</t>
  </si>
  <si>
    <t xml:space="preserve">Комплексное развитие поселка Пригородный муниципального образования Пригородный сельсовет Оренбургского района Оренбургской области </t>
  </si>
  <si>
    <t>«Комплексное развитие поселка Новосергиевка Новосергиевского района Оренбургской области»</t>
  </si>
  <si>
    <t>Комплексное
развитие СП
"сельсовет
Ахтынский"
Ахтынского района
Республики
Дагестан</t>
  </si>
  <si>
    <t>Комплексное развитие развитие сельских
поселений
муниципального
района "Сулейман-
Стальский район"
Республики
Дагестан</t>
  </si>
  <si>
    <t>Комплексное
развитие
Большеколчевского
сельского поселения
Кромского района
Орловской области</t>
  </si>
  <si>
    <t>Комплексное
развитие д. Еропкино-
Большак
Яковлевского
сельского поселения
Свердловского района
Орловской области</t>
  </si>
  <si>
    <t>Комплексное развитие
Коммунарского сельского
поселения Октябрьского района
Ростовской области</t>
  </si>
  <si>
    <t>Комплексное развитие Кривянского сельского поселения Октябрьского района Ростовской области</t>
  </si>
  <si>
    <t>Комплексное развитие
Персиановского сельского
поселения Октябрьского района
Ростовской области</t>
  </si>
  <si>
    <t>Комплексного развития сельской территории (далее – проекта КРСТ): Комплексное развитие села Чубовка муниципального района Кинельский Самарской области</t>
  </si>
  <si>
    <t>Комплексное развитие поселка Светлодольск муниципального района Сергиевский Самарской области</t>
  </si>
  <si>
    <t>Комплексное
развитие села
Байкалово
Байкаловского
муниципального
района
Свердловской
области</t>
  </si>
  <si>
    <t>Комплексное
развитие
населенных
пунктов Исаково,
Новый, Ново-
Никольский
Степаниковского
сельского
поселения
Вяземского района
Смоленской
области</t>
  </si>
  <si>
    <t xml:space="preserve">Комплексное развитие деревни Жичицы Демидовского района Смоленской области </t>
  </si>
  <si>
    <t>Комплексное
развитие поселка
Шаталово-1,
деревень Даньково
и Льнозавод
муниципального
образования
Шаталовского
сельского
поселения
Починковского
района Смоленской
области</t>
  </si>
  <si>
    <t>Комплексное
развитие
с. Понизовье
Руднянского
района Смоленской
области</t>
  </si>
  <si>
    <t>Комплексное
развитие
ст. Канютино Холм-
Жирковского
района Смоленской
области</t>
  </si>
  <si>
    <t>Комплексное
развитие сельского
поселения
Вежарий
Малгобекского
района Республики
Ингушетия</t>
  </si>
  <si>
    <t>Комплексное
развитие сел
Ляжги и Джейрах,
Джейрахского
района Республики
Ингушетия</t>
  </si>
  <si>
    <t>Комплексное
развитие села
Вячка
Кирсановского
района
Тамбовской
области</t>
  </si>
  <si>
    <t>Комплексное развитие села Александровского района Томской области</t>
  </si>
  <si>
    <t>Комплексное развитие Ягодного сельского поселения Асиновского района Томской области</t>
  </si>
  <si>
    <t>Комплексное развитие села Кожевниково Кожевниковского района Томской области</t>
  </si>
  <si>
    <t>Комплексное развитие села Мельниково Шегарского района Томской области</t>
  </si>
  <si>
    <t>Комплексное
развитие сельских
населенных
пунктов с.
Кизильское,
п. Гранитный, п.
Путь Октября, п.
Измайловский
Кизильского
муниципального
района
Челябинской области</t>
  </si>
  <si>
    <t>Комплексное
развитие села
Кичигино, поселка
Нагорный
Увельского
муниципального
района
Челябинской
области</t>
  </si>
  <si>
    <t>Комплексное
развитие
населённых
пунктов с.Уйское и
п.Мирный Уйского
муниципального
района
Челябинской
области</t>
  </si>
  <si>
    <t>Комплексное
развитие
с.Фершампенуаз,
п. Нагайбакский, п.
Гумбейский, п.
Крупское
Нагайбакского
муниципального
района
Челябинской
области</t>
  </si>
  <si>
    <t>Проект
комплексного
развития
сельской
агломерации
Майский</t>
  </si>
  <si>
    <t>Комплексное
развитие
п.Манычский
Яшалтинского
района Республики
Калмыкия</t>
  </si>
  <si>
    <t>Комплексное
развитие сельского
аула Бесленей</t>
  </si>
  <si>
    <t>Количество баллов проекта</t>
  </si>
  <si>
    <t>Да</t>
  </si>
  <si>
    <t>Нет</t>
  </si>
  <si>
    <t>Отрасль (образование, культура, здравоохранение, спорт, АПК, иное (указать)</t>
  </si>
  <si>
    <t>Образование</t>
  </si>
  <si>
    <t>Культура</t>
  </si>
  <si>
    <t>Спорт</t>
  </si>
  <si>
    <t>АПК</t>
  </si>
  <si>
    <t>Иное</t>
  </si>
  <si>
    <t>Здравоохранение</t>
  </si>
  <si>
    <t>Булево</t>
  </si>
  <si>
    <t>Владелец</t>
  </si>
  <si>
    <t>{01000000} Алтайский край</t>
  </si>
  <si>
    <t>Регионы</t>
  </si>
  <si>
    <t>{03000000} Краснодарский край</t>
  </si>
  <si>
    <t>{04000000} Красноярский край</t>
  </si>
  <si>
    <t>{05000000} Приморский край</t>
  </si>
  <si>
    <t>{07000000} Ставропольский край</t>
  </si>
  <si>
    <t>{08000000} Хабаровский край</t>
  </si>
  <si>
    <t>{10000000} Амурская область</t>
  </si>
  <si>
    <t>{11000000} Архангельская область</t>
  </si>
  <si>
    <t>{11800000} Ненецкий АО</t>
  </si>
  <si>
    <t>{12000000} Астраханская область</t>
  </si>
  <si>
    <t>{14000000} Белгородская область</t>
  </si>
  <si>
    <t>{15000000} Брянская область</t>
  </si>
  <si>
    <t>{17000000} Владимирская область</t>
  </si>
  <si>
    <t>{18000000} Волгоградская область</t>
  </si>
  <si>
    <t>{19000000} Вологодская область</t>
  </si>
  <si>
    <t>{20000000} Воронежская область</t>
  </si>
  <si>
    <t>{22000000} Нижегородская область</t>
  </si>
  <si>
    <t>{24000000} Ивановская область</t>
  </si>
  <si>
    <t>{25000000} Иркутская область</t>
  </si>
  <si>
    <t>{26600000} Республика Ингушетия</t>
  </si>
  <si>
    <t>{27000000} Калининградская область</t>
  </si>
  <si>
    <t>{28000000} Тверская область</t>
  </si>
  <si>
    <t>{29000000} Калужская область</t>
  </si>
  <si>
    <t>{30000000} Камчатский край</t>
  </si>
  <si>
    <t>{32000000} Кемеровская область</t>
  </si>
  <si>
    <t>{33000000} Кировская область</t>
  </si>
  <si>
    <t>{34000000} Костромская область</t>
  </si>
  <si>
    <t>{35000000} Республика Крым</t>
  </si>
  <si>
    <t>{36000000} Самарская область</t>
  </si>
  <si>
    <t>{37000000} Курганская область</t>
  </si>
  <si>
    <t>{38000000} Курская область</t>
  </si>
  <si>
    <t>{40000000} г. Санкт-Петербург</t>
  </si>
  <si>
    <t>{41000000} Ленинградская область</t>
  </si>
  <si>
    <t>{42000000} Липецкая область</t>
  </si>
  <si>
    <t>{44000000} Магаданская область</t>
  </si>
  <si>
    <t>{45000000} г. Москва</t>
  </si>
  <si>
    <t>{46000000} Московская область</t>
  </si>
  <si>
    <t>{47000000} Мурманская область</t>
  </si>
  <si>
    <t>{49000000} Новгородская область</t>
  </si>
  <si>
    <t>{50000000} Новосибирская область</t>
  </si>
  <si>
    <t>{52000000} Омская область</t>
  </si>
  <si>
    <t>{53000000} Оренбургская область</t>
  </si>
  <si>
    <t>{54000000} Орловская область</t>
  </si>
  <si>
    <t>{56000000} Пензенская область</t>
  </si>
  <si>
    <t>{57000000} Пермский край</t>
  </si>
  <si>
    <t>{58000000} Псковская область</t>
  </si>
  <si>
    <t>{60000000} Ростовская область</t>
  </si>
  <si>
    <t>{61000000} Рязанская область</t>
  </si>
  <si>
    <t>{63000000} Саратовская область</t>
  </si>
  <si>
    <t>{64000000} Сахалинская область</t>
  </si>
  <si>
    <t>{65000000} Свердловская область</t>
  </si>
  <si>
    <t>{66000000} Смоленская область</t>
  </si>
  <si>
    <t>{67000000} г. Севастополь</t>
  </si>
  <si>
    <t>{68000000} Тамбовская область</t>
  </si>
  <si>
    <t>{69000000} Томская область</t>
  </si>
  <si>
    <t>{70000000} Тульская область</t>
  </si>
  <si>
    <t>{71000000} Тюменская область</t>
  </si>
  <si>
    <t>{71800000} Ханты-Мансийский АО</t>
  </si>
  <si>
    <t>{71900000} Ямало-Ненецкий АО</t>
  </si>
  <si>
    <t>{73000000} Ульяновская область</t>
  </si>
  <si>
    <t>{75000000} Челябинская область</t>
  </si>
  <si>
    <t>{76000000} Забайкальский край</t>
  </si>
  <si>
    <t>{76100000} Агинский Бурятский АО</t>
  </si>
  <si>
    <t>{77000000} Чукотский АО</t>
  </si>
  <si>
    <t>{78000000} Ярославская область</t>
  </si>
  <si>
    <t>{79000000} Республика Адыгея</t>
  </si>
  <si>
    <t>{80000000} Республика Башкортостан</t>
  </si>
  <si>
    <t>{81000000} Республика Бурятия</t>
  </si>
  <si>
    <t>{82000000} Республика Дагестан</t>
  </si>
  <si>
    <t>{83000000} Кабардино-Балкарская Республика</t>
  </si>
  <si>
    <t>{84000000} Республика Алтай</t>
  </si>
  <si>
    <t>{85000000} Республика Калмыкия</t>
  </si>
  <si>
    <t>{86000000} Республика Карелия</t>
  </si>
  <si>
    <t>{87000000} Республика Коми</t>
  </si>
  <si>
    <t>{88000000} Республика Марий Эл</t>
  </si>
  <si>
    <t>{89000000} Республика Мордовия</t>
  </si>
  <si>
    <t>{90000000} Республика Северная Осетия - Алания</t>
  </si>
  <si>
    <t>{91000000} Карачаево-Черкесская Республика</t>
  </si>
  <si>
    <t>{92000000} Республика Татарстан</t>
  </si>
  <si>
    <t>{93000000} Республика Тыва</t>
  </si>
  <si>
    <t>{94000000} Удмуртская Республика</t>
  </si>
  <si>
    <t>{95000000} Республика Хакасия</t>
  </si>
  <si>
    <t>{96000000} Чеченская Республика</t>
  </si>
  <si>
    <t>{97000000} Чувашская Республика</t>
  </si>
  <si>
    <t>{98000000} Республика Саха (Якутия)</t>
  </si>
  <si>
    <t>{99000000} Еврейская автономная область</t>
  </si>
  <si>
    <t>Техническая колонка</t>
  </si>
  <si>
    <t>Вид работ в отношении дороги / участка дороги                   (строительство/ реконструкция /  капитальный ремонт / ремонт)</t>
  </si>
  <si>
    <t>ОКТМО населенного пункта</t>
  </si>
  <si>
    <t>Положительное заключение государственной экспертизы на достоверность определения сметной стоимости</t>
  </si>
  <si>
    <t>Реконструкция</t>
  </si>
  <si>
    <t>Название проекта</t>
  </si>
  <si>
    <t>Наименование субъекта Российской Федерации</t>
  </si>
  <si>
    <t>Наименование района субъекта Российской Федерации</t>
  </si>
  <si>
    <t>Населенный пункт</t>
  </si>
  <si>
    <t>РЕЗУЛЬТАТ (количество баллов, присвоенное проекту)</t>
  </si>
  <si>
    <t>Вид</t>
  </si>
  <si>
    <t>Лямбирский муниципальный район</t>
  </si>
  <si>
    <t>село</t>
  </si>
  <si>
    <t>Лямбирь</t>
  </si>
  <si>
    <t>Старошайговский муниципальный район</t>
  </si>
  <si>
    <t>Старое Шайгово</t>
  </si>
  <si>
    <t>Торбеевский муниципальный район</t>
  </si>
  <si>
    <t>поселок</t>
  </si>
  <si>
    <t>Центральный</t>
  </si>
  <si>
    <t>Хангаласский улус</t>
  </si>
  <si>
    <t>Кердем</t>
  </si>
  <si>
    <t>Улахан-Ан</t>
  </si>
  <si>
    <t>Чурапчинский улус</t>
  </si>
  <si>
    <t>Чурапча</t>
  </si>
  <si>
    <t>Сунтарский улус</t>
  </si>
  <si>
    <t>Сунтар</t>
  </si>
  <si>
    <t>Комплексное развитие села
Жилинда муниципального
образования «Жилиндинский
национальный наслег»
Оленекского эвенкийского
национального района Республики Саха (Якутия)</t>
  </si>
  <si>
    <t>Оленекский эвенкийский национальный район</t>
  </si>
  <si>
    <t>Жилинда</t>
  </si>
  <si>
    <t>Вилюйский улус</t>
  </si>
  <si>
    <t>Усун</t>
  </si>
  <si>
    <t>Кюбяинде</t>
  </si>
  <si>
    <t>Горный улус</t>
  </si>
  <si>
    <t>Бердигестях</t>
  </si>
  <si>
    <t>Мегино-Кангаласский улус</t>
  </si>
  <si>
    <t>Бютейдях</t>
  </si>
  <si>
    <t>Килянки</t>
  </si>
  <si>
    <t>Туора-Кюель</t>
  </si>
  <si>
    <t>Жиганский национальный эвенкийский район</t>
  </si>
  <si>
    <t>Кыстатыам</t>
  </si>
  <si>
    <t>Ардонский район</t>
  </si>
  <si>
    <t>Кадгарон</t>
  </si>
  <si>
    <t>Пригордный район</t>
  </si>
  <si>
    <t>Гизель</t>
  </si>
  <si>
    <t>Нижняя Саниба</t>
  </si>
  <si>
    <t xml:space="preserve"> Верхняя Саниба</t>
  </si>
  <si>
    <t>Ногир</t>
  </si>
  <si>
    <t>Кировский район</t>
  </si>
  <si>
    <t>Карджин</t>
  </si>
  <si>
    <t>Зеленодольский</t>
  </si>
  <si>
    <t>Октябрьский</t>
  </si>
  <si>
    <t>Монгун-Тайгинский</t>
  </si>
  <si>
    <t>сельское поселение</t>
  </si>
  <si>
    <t>Каргы</t>
  </si>
  <si>
    <t>Моген-Бурен</t>
  </si>
  <si>
    <t xml:space="preserve"> Игринский </t>
  </si>
  <si>
    <t xml:space="preserve"> село </t>
  </si>
  <si>
    <t xml:space="preserve"> Кушья </t>
  </si>
  <si>
    <t xml:space="preserve"> Лоза, Русская Лоза </t>
  </si>
  <si>
    <t xml:space="preserve"> деревня </t>
  </si>
  <si>
    <t xml:space="preserve"> Сундур</t>
  </si>
  <si>
    <t>Права Кушья</t>
  </si>
  <si>
    <t>Лонки Ворцы</t>
  </si>
  <si>
    <t xml:space="preserve">Малые Мазьги </t>
  </si>
  <si>
    <t>Нязь Ворцы</t>
  </si>
  <si>
    <t xml:space="preserve">Порвай </t>
  </si>
  <si>
    <t xml:space="preserve"> Игра </t>
  </si>
  <si>
    <t>Годекшур</t>
  </si>
  <si>
    <t>Чемошур</t>
  </si>
  <si>
    <t>Левая Кушья</t>
  </si>
  <si>
    <t xml:space="preserve"> поселок </t>
  </si>
  <si>
    <t>Удмурт Лоза</t>
  </si>
  <si>
    <t xml:space="preserve"> Кезский район </t>
  </si>
  <si>
    <t xml:space="preserve"> Кез </t>
  </si>
  <si>
    <t xml:space="preserve"> Старая Гыя </t>
  </si>
  <si>
    <t xml:space="preserve"> Шарканский район </t>
  </si>
  <si>
    <t xml:space="preserve"> Шаркан</t>
  </si>
  <si>
    <t>Шарканский район</t>
  </si>
  <si>
    <t>Сосновска</t>
  </si>
  <si>
    <t xml:space="preserve"> Селтинский район </t>
  </si>
  <si>
    <t xml:space="preserve"> Югдон</t>
  </si>
  <si>
    <t xml:space="preserve">Лудзи-Жикья </t>
  </si>
  <si>
    <t xml:space="preserve"> Селты </t>
  </si>
  <si>
    <t xml:space="preserve"> Пожгурт </t>
  </si>
  <si>
    <t>г. Адыгейск</t>
  </si>
  <si>
    <t>город</t>
  </si>
  <si>
    <t>Адыгейск</t>
  </si>
  <si>
    <t>аул</t>
  </si>
  <si>
    <t>Гатлукай</t>
  </si>
  <si>
    <t>хутор</t>
  </si>
  <si>
    <t>Псекупс</t>
  </si>
  <si>
    <t>Гиагинский район</t>
  </si>
  <si>
    <t>станица</t>
  </si>
  <si>
    <t>Дондуковская</t>
  </si>
  <si>
    <t>Козополянский</t>
  </si>
  <si>
    <t>Колхозный</t>
  </si>
  <si>
    <t>Днепровский</t>
  </si>
  <si>
    <t>Карцев</t>
  </si>
  <si>
    <t>Лесной</t>
  </si>
  <si>
    <t>Владимировское</t>
  </si>
  <si>
    <t>район</t>
  </si>
  <si>
    <t xml:space="preserve">Гиагинский </t>
  </si>
  <si>
    <t>Шовгеновский район</t>
  </si>
  <si>
    <t>Семено-Макаренский</t>
  </si>
  <si>
    <t>Джерокай</t>
  </si>
  <si>
    <t>Красногвардейский район</t>
  </si>
  <si>
    <t>Уляп</t>
  </si>
  <si>
    <t>Хатукай</t>
  </si>
  <si>
    <t>Верхненазаровское</t>
  </si>
  <si>
    <t>Еленовское</t>
  </si>
  <si>
    <t>Белое</t>
  </si>
  <si>
    <t>Майкопский район</t>
  </si>
  <si>
    <t>Каменномостский</t>
  </si>
  <si>
    <t>Победа</t>
  </si>
  <si>
    <t>Удобный</t>
  </si>
  <si>
    <t>Курджипская</t>
  </si>
  <si>
    <t>Северо-Восточные Сады</t>
  </si>
  <si>
    <t>Майкопский</t>
  </si>
  <si>
    <t>Теучежский район</t>
  </si>
  <si>
    <t>Вочепший</t>
  </si>
  <si>
    <t xml:space="preserve">Теучежский </t>
  </si>
  <si>
    <t>Алтайский</t>
  </si>
  <si>
    <t>с. Белый Яр</t>
  </si>
  <si>
    <t>с. Кайбалы</t>
  </si>
  <si>
    <t>Таштыпский</t>
  </si>
  <si>
    <t>с.Имек</t>
  </si>
  <si>
    <t>дерявня</t>
  </si>
  <si>
    <t>д.Нижний Имек</t>
  </si>
  <si>
    <t>Усть-Абаканский район</t>
  </si>
  <si>
    <t>аал</t>
  </si>
  <si>
    <t>Тутатчиков</t>
  </si>
  <si>
    <t>Доможаков</t>
  </si>
  <si>
    <t>Ачхой-Мартановский район</t>
  </si>
  <si>
    <t>Закан-Юрт</t>
  </si>
  <si>
    <t>Сунженский район</t>
  </si>
  <si>
    <t>Ассиновская</t>
  </si>
  <si>
    <t>Серноводское</t>
  </si>
  <si>
    <t>Завьяловский</t>
  </si>
  <si>
    <t>Завьялово</t>
  </si>
  <si>
    <t xml:space="preserve">Михайловский </t>
  </si>
  <si>
    <t>Назаровка</t>
  </si>
  <si>
    <t xml:space="preserve">Тальменский </t>
  </si>
  <si>
    <t>р.п.</t>
  </si>
  <si>
    <t>Тальменка</t>
  </si>
  <si>
    <t>Нерчинский район</t>
  </si>
  <si>
    <t xml:space="preserve">село </t>
  </si>
  <si>
    <t>Олинск</t>
  </si>
  <si>
    <t>Брюховецкий</t>
  </si>
  <si>
    <t>Брюховецкая</t>
  </si>
  <si>
    <t>Александровский район</t>
  </si>
  <si>
    <t>Новокавказский</t>
  </si>
  <si>
    <t>Предгорный район</t>
  </si>
  <si>
    <t>Ессентукская</t>
  </si>
  <si>
    <t>Изобильненский городской округ</t>
  </si>
  <si>
    <t>Московское</t>
  </si>
  <si>
    <t>Туркменский район</t>
  </si>
  <si>
    <t>Летняя Ставка</t>
  </si>
  <si>
    <t>Хабаровский муниципальный район</t>
  </si>
  <si>
    <t>Мичуринское</t>
  </si>
  <si>
    <t>Устьянский</t>
  </si>
  <si>
    <t>рабочий поселок</t>
  </si>
  <si>
    <t>Приморский</t>
  </si>
  <si>
    <t>Катунино</t>
  </si>
  <si>
    <t>Няндомский</t>
  </si>
  <si>
    <t>Шалакушское</t>
  </si>
  <si>
    <t>Красноборский</t>
  </si>
  <si>
    <t>Красноборск</t>
  </si>
  <si>
    <t>Енотаевский</t>
  </si>
  <si>
    <t>Волжский</t>
  </si>
  <si>
    <t>Енотаевка</t>
  </si>
  <si>
    <t>Алексеевский муниципальный район</t>
  </si>
  <si>
    <t>Станица</t>
  </si>
  <si>
    <t>Алексеевская</t>
  </si>
  <si>
    <t>Аржановская</t>
  </si>
  <si>
    <t>Хутор</t>
  </si>
  <si>
    <t>Реченский</t>
  </si>
  <si>
    <t>Городищенский муниципальный район</t>
  </si>
  <si>
    <t>Кузьмичи</t>
  </si>
  <si>
    <t>Котлубань</t>
  </si>
  <si>
    <t>Песковатка</t>
  </si>
  <si>
    <t>Каменный</t>
  </si>
  <si>
    <t>Новая Надежда</t>
  </si>
  <si>
    <t>Карповка</t>
  </si>
  <si>
    <t>Калачевский муниципальный район</t>
  </si>
  <si>
    <t>Логовский</t>
  </si>
  <si>
    <t>Мариновка</t>
  </si>
  <si>
    <t>Калач-на-Дону</t>
  </si>
  <si>
    <t>Котельниковский муниципальный район</t>
  </si>
  <si>
    <t>Красноярский</t>
  </si>
  <si>
    <t>Пугачевская</t>
  </si>
  <si>
    <t>Городской округ города Михайловка</t>
  </si>
  <si>
    <t>Плотников</t>
  </si>
  <si>
    <t>Отрадное</t>
  </si>
  <si>
    <t>Нехаевский муниципальный район</t>
  </si>
  <si>
    <t>Соколовский</t>
  </si>
  <si>
    <t>Мазинский</t>
  </si>
  <si>
    <t>Новониколаевский муниципальный район</t>
  </si>
  <si>
    <t>Серп и Молот</t>
  </si>
  <si>
    <t>Октябрьский муниципальный район</t>
  </si>
  <si>
    <t>Аксай</t>
  </si>
  <si>
    <t>Ильмень-Суворовский</t>
  </si>
  <si>
    <t>Ольховский муниципальный район</t>
  </si>
  <si>
    <t>Ольховка</t>
  </si>
  <si>
    <t>Палласовский муниципальный район</t>
  </si>
  <si>
    <t>Красный Октябрь</t>
  </si>
  <si>
    <t>Кирилловский муниципальный район</t>
  </si>
  <si>
    <t>Горицы</t>
  </si>
  <si>
    <t>Никольский муниципальный район</t>
  </si>
  <si>
    <t>Дуниловский</t>
  </si>
  <si>
    <t>Нюксенский муниципальный район</t>
  </si>
  <si>
    <t>Нюксеница</t>
  </si>
  <si>
    <t>Устюженский муниципальный район</t>
  </si>
  <si>
    <t>деревня</t>
  </si>
  <si>
    <t>Брилино</t>
  </si>
  <si>
    <t>Бакалы</t>
  </si>
  <si>
    <t xml:space="preserve">Салаватский район </t>
  </si>
  <si>
    <t>Первомайский</t>
  </si>
  <si>
    <t>Покровка</t>
  </si>
  <si>
    <t xml:space="preserve">Хайбуллинский район </t>
  </si>
  <si>
    <t>Акъяр</t>
  </si>
  <si>
    <t>Степной</t>
  </si>
  <si>
    <t>Бурибай</t>
  </si>
  <si>
    <t>Янаульский</t>
  </si>
  <si>
    <t>Янаул</t>
  </si>
  <si>
    <t>Воробъевский муниципальный район</t>
  </si>
  <si>
    <t xml:space="preserve">Квашино </t>
  </si>
  <si>
    <t>Каширский муниципальный район</t>
  </si>
  <si>
    <t>Каширское</t>
  </si>
  <si>
    <t>Лискинский муниципальный район</t>
  </si>
  <si>
    <t>Петропавловка</t>
  </si>
  <si>
    <t>Щучье</t>
  </si>
  <si>
    <t>Таловский муниципальный район</t>
  </si>
  <si>
    <t>Таловая</t>
  </si>
  <si>
    <t>Заларинский</t>
  </si>
  <si>
    <t>Муниципальное образование</t>
  </si>
  <si>
    <t>Заларинское</t>
  </si>
  <si>
    <t>Бабагайское</t>
  </si>
  <si>
    <t>Веренское</t>
  </si>
  <si>
    <t>Моисеевское</t>
  </si>
  <si>
    <t>Бажирское</t>
  </si>
  <si>
    <t>Мойганское</t>
  </si>
  <si>
    <t>Холмогойское</t>
  </si>
  <si>
    <t>Нукутский район</t>
  </si>
  <si>
    <t>Шаратское</t>
  </si>
  <si>
    <t>Новонукутское</t>
  </si>
  <si>
    <t>Нукуты</t>
  </si>
  <si>
    <t>Неманский городской округ</t>
  </si>
  <si>
    <t>Жилино</t>
  </si>
  <si>
    <t>Озерский городской округ</t>
  </si>
  <si>
    <t>сельская агломерация</t>
  </si>
  <si>
    <t>Озерск</t>
  </si>
  <si>
    <t>Гусевский городской округ</t>
  </si>
  <si>
    <t>Калининское</t>
  </si>
  <si>
    <t>Износковский</t>
  </si>
  <si>
    <t>Мятлево</t>
  </si>
  <si>
    <t>Мещовский</t>
  </si>
  <si>
    <t>железнодорожная станция</t>
  </si>
  <si>
    <t>Кудринская</t>
  </si>
  <si>
    <t>Комплексное
развитие деревни
Хотисино</t>
  </si>
  <si>
    <t>Перемышльский</t>
  </si>
  <si>
    <t>Хотисино</t>
  </si>
  <si>
    <t>Комплексное
развитие деревни
Коряково</t>
  </si>
  <si>
    <t>Боровский</t>
  </si>
  <si>
    <t>Коряково</t>
  </si>
  <si>
    <t>Ленинск-Кузнецкий муниципальный район</t>
  </si>
  <si>
    <t>Красное</t>
  </si>
  <si>
    <t>Катайский район</t>
  </si>
  <si>
    <t>Шевелева</t>
  </si>
  <si>
    <t>Оконечникова</t>
  </si>
  <si>
    <t>Ушаковское</t>
  </si>
  <si>
    <t>Альменевский район</t>
  </si>
  <si>
    <t>Альменево</t>
  </si>
  <si>
    <t>Конышевский</t>
  </si>
  <si>
    <t>село, деревня</t>
  </si>
  <si>
    <t>Мармыжи</t>
  </si>
  <si>
    <t>Заслонки</t>
  </si>
  <si>
    <t>Яндовище</t>
  </si>
  <si>
    <t>Фатежский</t>
  </si>
  <si>
    <t>село, деревня, хутор</t>
  </si>
  <si>
    <t>Андреевка</t>
  </si>
  <si>
    <t>Кочеток</t>
  </si>
  <si>
    <t>Богдановка</t>
  </si>
  <si>
    <t>Евдокимовка</t>
  </si>
  <si>
    <t>Кукуевка</t>
  </si>
  <si>
    <t>Семеновский</t>
  </si>
  <si>
    <t>Поныри</t>
  </si>
  <si>
    <t>Ивановский</t>
  </si>
  <si>
    <t>Афонюшенский</t>
  </si>
  <si>
    <t>Александровский</t>
  </si>
  <si>
    <t>Кобелевский</t>
  </si>
  <si>
    <t>Горки</t>
  </si>
  <si>
    <t>Литва</t>
  </si>
  <si>
    <t xml:space="preserve">Бартеневский </t>
  </si>
  <si>
    <t>Верхний Любаж</t>
  </si>
  <si>
    <t>Кабанский</t>
  </si>
  <si>
    <t>улус</t>
  </si>
  <si>
    <t>Хандала</t>
  </si>
  <si>
    <t>Шергино</t>
  </si>
  <si>
    <t>Тарбагатайский</t>
  </si>
  <si>
    <t>Тарбагатай</t>
  </si>
  <si>
    <t>Тункинский</t>
  </si>
  <si>
    <t>Шимки</t>
  </si>
  <si>
    <t>Хужиры</t>
  </si>
  <si>
    <t>Волосовский район</t>
  </si>
  <si>
    <t>Сумино</t>
  </si>
  <si>
    <t>Извара</t>
  </si>
  <si>
    <t>Киришский район</t>
  </si>
  <si>
    <t>Пчевжа</t>
  </si>
  <si>
    <t>Будогощь</t>
  </si>
  <si>
    <t>Ломоносовский район</t>
  </si>
  <si>
    <t>Пеники</t>
  </si>
  <si>
    <t>Аннино</t>
  </si>
  <si>
    <t>Малое Карлино</t>
  </si>
  <si>
    <t>поселок городского типа</t>
  </si>
  <si>
    <t>Большая Ижора</t>
  </si>
  <si>
    <t>Лужский район</t>
  </si>
  <si>
    <t>Скреблово</t>
  </si>
  <si>
    <t>Ретюнь</t>
  </si>
  <si>
    <t>Тосненский район</t>
  </si>
  <si>
    <t>Новолисино</t>
  </si>
  <si>
    <t>Шапки</t>
  </si>
  <si>
    <t>Добровский муниципальный район</t>
  </si>
  <si>
    <t>Большой Хомутец</t>
  </si>
  <si>
    <t>Тербунский район</t>
  </si>
  <si>
    <t>Тербуны</t>
  </si>
  <si>
    <t>Хлевенский район</t>
  </si>
  <si>
    <t>Хлевное</t>
  </si>
  <si>
    <t>Мурманская область город Мончегорск с подведомственной территорией</t>
  </si>
  <si>
    <t>Сельский населенный пункт 25 км железной дороги Мончегорск-Оленья</t>
  </si>
  <si>
    <t>Ардатовский</t>
  </si>
  <si>
    <t>Обход</t>
  </si>
  <si>
    <t>Чуварлей-Майдан</t>
  </si>
  <si>
    <t>Стексово</t>
  </si>
  <si>
    <t>Сосновка</t>
  </si>
  <si>
    <t>Городецкий</t>
  </si>
  <si>
    <t>Смольки</t>
  </si>
  <si>
    <t>Шарангский</t>
  </si>
  <si>
    <t>Шаранга</t>
  </si>
  <si>
    <t>Крестецкий район</t>
  </si>
  <si>
    <t>Крестцы</t>
  </si>
  <si>
    <t>Новгорордский муниципальный район</t>
  </si>
  <si>
    <t>Савино</t>
  </si>
  <si>
    <t>Хвойнинский муниципальный район</t>
  </si>
  <si>
    <t>Хвойная</t>
  </si>
  <si>
    <t>Новгородский муниципальный район</t>
  </si>
  <si>
    <t xml:space="preserve">деревня </t>
  </si>
  <si>
    <t>Побдерезье</t>
  </si>
  <si>
    <t>Чечулино</t>
  </si>
  <si>
    <t>Куйбышевский</t>
  </si>
  <si>
    <t>Нагорное</t>
  </si>
  <si>
    <t>Маслянинский</t>
  </si>
  <si>
    <t>Маслянино</t>
  </si>
  <si>
    <t>Малая Томка</t>
  </si>
  <si>
    <t>Борково</t>
  </si>
  <si>
    <t>Новосибирский</t>
  </si>
  <si>
    <t>Каменка</t>
  </si>
  <si>
    <t>Сузунский</t>
  </si>
  <si>
    <t>Сузун</t>
  </si>
  <si>
    <t>Тогучинский</t>
  </si>
  <si>
    <t>Горный</t>
  </si>
  <si>
    <t>Оренбургский район</t>
  </si>
  <si>
    <t>Пригородный</t>
  </si>
  <si>
    <t>Новосергиевский район</t>
  </si>
  <si>
    <t>Новосергиевка</t>
  </si>
  <si>
    <t xml:space="preserve">Ахтынский район </t>
  </si>
  <si>
    <t xml:space="preserve">Ахты </t>
  </si>
  <si>
    <t xml:space="preserve">Маза-Смугул </t>
  </si>
  <si>
    <t xml:space="preserve">Сулейман-Стальский район </t>
  </si>
  <si>
    <t xml:space="preserve">Кахцуг </t>
  </si>
  <si>
    <t xml:space="preserve">Юхари-Стал </t>
  </si>
  <si>
    <t xml:space="preserve">Эминхюр </t>
  </si>
  <si>
    <t xml:space="preserve">Орта-Стал </t>
  </si>
  <si>
    <t xml:space="preserve">Ашага-Стал - Казмаляр </t>
  </si>
  <si>
    <t xml:space="preserve">Алкадар </t>
  </si>
  <si>
    <t xml:space="preserve">Касумкент </t>
  </si>
  <si>
    <t xml:space="preserve">Ичин </t>
  </si>
  <si>
    <t>Кромской район</t>
  </si>
  <si>
    <t xml:space="preserve"> Атяевка</t>
  </si>
  <si>
    <t xml:space="preserve"> Вожово</t>
  </si>
  <si>
    <t>Свердловский район</t>
  </si>
  <si>
    <t>Еропкино-Большак</t>
  </si>
  <si>
    <t>поселок Верхнегрушевский</t>
  </si>
  <si>
    <t>поселок Новосветловский</t>
  </si>
  <si>
    <t>станица Кривянская</t>
  </si>
  <si>
    <t>Кадамовский</t>
  </si>
  <si>
    <t>Казачьи Лагери</t>
  </si>
  <si>
    <t>Персиановский</t>
  </si>
  <si>
    <t>Кинельский</t>
  </si>
  <si>
    <t>Чубовка</t>
  </si>
  <si>
    <t>Сергиевский</t>
  </si>
  <si>
    <t>Светлодольск</t>
  </si>
  <si>
    <t>Байкаловский район</t>
  </si>
  <si>
    <t>Байккалово</t>
  </si>
  <si>
    <t>Вяземский</t>
  </si>
  <si>
    <t>Исаково</t>
  </si>
  <si>
    <t>Ново-Никольское</t>
  </si>
  <si>
    <t>Новый</t>
  </si>
  <si>
    <t>Демидовский</t>
  </si>
  <si>
    <t>Жичицы</t>
  </si>
  <si>
    <t>Починковский</t>
  </si>
  <si>
    <t>Шаталово-1</t>
  </si>
  <si>
    <t>Льнозавод</t>
  </si>
  <si>
    <t>Даньково</t>
  </si>
  <si>
    <t>Руднянский</t>
  </si>
  <si>
    <t>Понизовье</t>
  </si>
  <si>
    <t>МО Холм-Жирковский район</t>
  </si>
  <si>
    <t>станция</t>
  </si>
  <si>
    <t>Канютино</t>
  </si>
  <si>
    <t>Малгобекский район</t>
  </si>
  <si>
    <t>Вежарий</t>
  </si>
  <si>
    <t>Джейрахский</t>
  </si>
  <si>
    <t>Джейрах</t>
  </si>
  <si>
    <t>Кирсановский</t>
  </si>
  <si>
    <t>Вячка</t>
  </si>
  <si>
    <t>Муниципальное образование «Александровский район»</t>
  </si>
  <si>
    <t>Александровское</t>
  </si>
  <si>
    <t>Муниципальное образование «Асиновский район»</t>
  </si>
  <si>
    <t>Ягодное</t>
  </si>
  <si>
    <t>Муниципальное образование «Кожевниковский район</t>
  </si>
  <si>
    <t>Кожевниково</t>
  </si>
  <si>
    <t>Муниципальное образование «Шегарский район»</t>
  </si>
  <si>
    <t>Мельниково</t>
  </si>
  <si>
    <t>Кизильский муниципальный район</t>
  </si>
  <si>
    <t>Кизильское</t>
  </si>
  <si>
    <t>Гранитное</t>
  </si>
  <si>
    <t>Путь Октября</t>
  </si>
  <si>
    <t>Измайловский</t>
  </si>
  <si>
    <t>Увельский муниципальный район</t>
  </si>
  <si>
    <t>Кичигино</t>
  </si>
  <si>
    <t>Нагорный</t>
  </si>
  <si>
    <t>Уйский муниципальный район</t>
  </si>
  <si>
    <t>Уйское</t>
  </si>
  <si>
    <t>Мирный</t>
  </si>
  <si>
    <t>Нагайбакский муниципальный район</t>
  </si>
  <si>
    <t>Фершампенуаз</t>
  </si>
  <si>
    <t>Гумбейский</t>
  </si>
  <si>
    <t>Нагайбакский</t>
  </si>
  <si>
    <t>Крупское</t>
  </si>
  <si>
    <t>Майский муниципальный район</t>
  </si>
  <si>
    <t>городское поселение</t>
  </si>
  <si>
    <t>Майский</t>
  </si>
  <si>
    <t>Яшалтинский район</t>
  </si>
  <si>
    <t>Манычский</t>
  </si>
  <si>
    <t>Хабезский муниципальный район</t>
  </si>
  <si>
    <t>Бесленей</t>
  </si>
  <si>
    <t>Информация о населенных пунктах вдоль дороги / участка дороги</t>
  </si>
  <si>
    <t>Пункты</t>
  </si>
  <si>
    <t>Протяженность объекта, соответствующая нормативному состоянию (км)</t>
  </si>
  <si>
    <t>Сведения об объектах, доступ к которым обеспечивает дорога</t>
  </si>
  <si>
    <t>Центральный ФО</t>
  </si>
  <si>
    <t>Северо-Западный ФО</t>
  </si>
  <si>
    <t>Южный ФО</t>
  </si>
  <si>
    <t>Северо-Кавказский ФО</t>
  </si>
  <si>
    <t>Приволжский ФО</t>
  </si>
  <si>
    <t>Уральский ФО</t>
  </si>
  <si>
    <t>Сибирский ФО</t>
  </si>
  <si>
    <t>Дальневосточный ФО</t>
  </si>
  <si>
    <t>Сводный сметный расчет, утвержденный застройщиком или техническим заказчиком</t>
  </si>
  <si>
    <t>Красноярский край</t>
  </si>
  <si>
    <t>Приморский край</t>
  </si>
  <si>
    <t>Амурская область</t>
  </si>
  <si>
    <t>Ненецкий АО</t>
  </si>
  <si>
    <t>Белгородская область</t>
  </si>
  <si>
    <t>Брянская область</t>
  </si>
  <si>
    <t>Владимирская область</t>
  </si>
  <si>
    <t>Ивановская область</t>
  </si>
  <si>
    <t>Тверская область</t>
  </si>
  <si>
    <t>Камчатский край</t>
  </si>
  <si>
    <t>Кировская область</t>
  </si>
  <si>
    <t>Костромская область</t>
  </si>
  <si>
    <t>Республика Крым</t>
  </si>
  <si>
    <t>г. Санкт-Петербург</t>
  </si>
  <si>
    <t>Магаданская область</t>
  </si>
  <si>
    <t>г. Москва</t>
  </si>
  <si>
    <t>Московская область</t>
  </si>
  <si>
    <t>Омская область</t>
  </si>
  <si>
    <t>Пензенская область</t>
  </si>
  <si>
    <t>Пермский край</t>
  </si>
  <si>
    <t>Псковская область</t>
  </si>
  <si>
    <t>Рязанская область</t>
  </si>
  <si>
    <t>Саратовская область</t>
  </si>
  <si>
    <t>Сахалинская область</t>
  </si>
  <si>
    <t>г. Севастополь</t>
  </si>
  <si>
    <t>Тульская область</t>
  </si>
  <si>
    <t>Тюменская область</t>
  </si>
  <si>
    <t>Ханты-Мансийский АО</t>
  </si>
  <si>
    <t>Ямало-Ненецкий АО</t>
  </si>
  <si>
    <t>Ульяновская область</t>
  </si>
  <si>
    <t>Чукотский АО</t>
  </si>
  <si>
    <t>Ярославская область</t>
  </si>
  <si>
    <t>Республика Алтай</t>
  </si>
  <si>
    <t>Республика Карелия</t>
  </si>
  <si>
    <t>Республика Коми</t>
  </si>
  <si>
    <t>Республика Марий Эл</t>
  </si>
  <si>
    <t>Республика Северная Осетия - Алания</t>
  </si>
  <si>
    <t>Чувашская Республика</t>
  </si>
  <si>
    <t>Еврейская автономная область</t>
  </si>
  <si>
    <t>Справочник 1с</t>
  </si>
  <si>
    <t>ФО</t>
  </si>
  <si>
    <t/>
  </si>
  <si>
    <t>Тип верхнего порытия дороги</t>
  </si>
  <si>
    <t>Наименование дороги /   участка дороги согласно данным проектной документации / экспертизы проекта (сметы)</t>
  </si>
  <si>
    <t>Наименование и реквизиты подтверждающих документов фактически профинансированных за счет внебюджетных средств расходов</t>
  </si>
  <si>
    <t>Реквизиты гарантийного письма о привлечении внебюджетных источников</t>
  </si>
  <si>
    <t>Начало</t>
  </si>
  <si>
    <t>Окончание</t>
  </si>
  <si>
    <t>Реквизиты документа подтверждающего нахождение (планируемого создания) автомобильной дороги на территории реализации проектов СОСТ</t>
  </si>
  <si>
    <t>Наименование и реквизиты документа подтверждающего планируемое к созданию количество рабочих мест</t>
  </si>
  <si>
    <t>Наименование и реквизиты документа подтверждающего наличие рабочих мест</t>
  </si>
  <si>
    <t>Конечный населенный пункт(в случае, если дорога находится в одном населенном пункте, то конечный населенный пункт не указывается)</t>
  </si>
  <si>
    <t>Начальный населенный пункт (в случае, если дорога находится в одном населенном пункте, то указывается только начальный населенный пункт)</t>
  </si>
  <si>
    <t>Населенные пункты расположенные  вдоль дороги / участка дороги между начальным и конечным населенными пунктами</t>
  </si>
  <si>
    <t>ЮФО</t>
  </si>
  <si>
    <t xml:space="preserve">Наличие схемы с указанием на ней  объектов СОСТ (да/нет) </t>
  </si>
  <si>
    <t xml:space="preserve">Наименование проекта комплексного развития сельских территорий
</t>
  </si>
  <si>
    <t>Сумма фактически понесенных затрат из внебюджетных источников на разработку ПД и прохождения экспертиз, тыс. руб</t>
  </si>
  <si>
    <t>Имеющееся количество рабочих мест на объекте АПК</t>
  </si>
  <si>
    <t>Отрасль (образование, культура, здравоохранение, спорт, иное (указать)</t>
  </si>
  <si>
    <t>Количество объектов, шт</t>
  </si>
  <si>
    <t>Наличие (да / нет)</t>
  </si>
  <si>
    <t>Реквизиты</t>
  </si>
  <si>
    <t xml:space="preserve">Внебюджетные источники </t>
  </si>
  <si>
    <t>Наименование населенного пункта/населенных пунктов в границах которого/которых расположена дорога</t>
  </si>
  <si>
    <t xml:space="preserve"> Численность населения, чел</t>
  </si>
  <si>
    <t>Наименование населенного пункта/населенных пунктов близлежащих  к дороге (для которых  дорога является единственным транспортным путем)</t>
  </si>
  <si>
    <t xml:space="preserve">ВСЕГО внебюджетные средства </t>
  </si>
  <si>
    <t xml:space="preserve">Доля внебюджетных средств от общей стоимости дороги </t>
  </si>
  <si>
    <t>Показатели, характеризующие планируемые работы (протяженность дороги, вводимой в эксплуатацию)</t>
  </si>
  <si>
    <t>ДФО</t>
  </si>
  <si>
    <t>УФО</t>
  </si>
  <si>
    <t>Перечень субъектов РФ и г. Байконур и уровень софинансирования</t>
  </si>
  <si>
    <t>Предельный уровень софинансирования, доли единицы</t>
  </si>
  <si>
    <t>Код субъекта РФ</t>
  </si>
  <si>
    <t>Федеральный округ</t>
  </si>
  <si>
    <t>01</t>
  </si>
  <si>
    <t>02</t>
  </si>
  <si>
    <t>СФО</t>
  </si>
  <si>
    <t>03</t>
  </si>
  <si>
    <t>ПФО</t>
  </si>
  <si>
    <t>04</t>
  </si>
  <si>
    <t>05</t>
  </si>
  <si>
    <t>СКФО</t>
  </si>
  <si>
    <t>06</t>
  </si>
  <si>
    <t>07</t>
  </si>
  <si>
    <t>08</t>
  </si>
  <si>
    <t>09</t>
  </si>
  <si>
    <t>10</t>
  </si>
  <si>
    <t>СЗФО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</si>
  <si>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</si>
  <si>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</si>
  <si>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</si>
  <si>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</si>
  <si>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</si>
  <si>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</si>
  <si>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</si>
  <si>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</si>
  <si>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</si>
  <si>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</si>
  <si>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</si>
  <si>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</si>
  <si>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</si>
  <si>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</si>
  <si>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</si>
  <si>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</si>
  <si>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</si>
  <si>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</si>
  <si>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</si>
  <si>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</si>
  <si>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</si>
  <si>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</si>
  <si>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</si>
  <si>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</si>
  <si>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</si>
  <si>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ЦФО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</si>
  <si>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</si>
  <si>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</si>
  <si>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</si>
  <si>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</si>
  <si>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</si>
  <si>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</si>
  <si>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</si>
  <si>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</si>
  <si>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</si>
  <si>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Кемеровская область - Кузбасс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</si>
  <si>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</si>
  <si>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</si>
  <si>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</si>
  <si>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</si>
  <si>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</si>
  <si>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</si>
  <si>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</si>
  <si>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</si>
  <si>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</si>
  <si>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</si>
  <si>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</si>
  <si>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</si>
  <si>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</si>
  <si>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</si>
  <si>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</si>
  <si>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</si>
  <si>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</si>
  <si>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</si>
  <si>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</si>
  <si>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</si>
  <si>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</si>
  <si>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</si>
  <si>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</si>
  <si>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</si>
  <si>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</si>
  <si>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</si>
  <si>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</si>
  <si>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</si>
  <si>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</si>
  <si>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</si>
  <si>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</si>
  <si>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</si>
  <si>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</si>
  <si>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Город Байконур</t>
  </si>
  <si>
    <t>78</t>
  </si>
  <si>
    <t>Город Москва</t>
  </si>
  <si>
    <t>79</t>
  </si>
  <si>
    <t>Город Санкт-Петербург</t>
  </si>
  <si>
    <t>80</t>
  </si>
  <si>
    <t>Город Севастополь</t>
  </si>
  <si>
    <t>81</t>
  </si>
  <si>
    <t>82</t>
  </si>
  <si>
    <t>Ненецкий автономный округ</t>
  </si>
  <si>
    <t>83</t>
  </si>
  <si>
    <t>Ханты-Мансийский автономный округ - Югра</t>
  </si>
  <si>
    <t>84</t>
  </si>
  <si>
    <t>Чукотский автономный округ</t>
  </si>
  <si>
    <t>85</t>
  </si>
  <si>
    <t>Ямало-Ненецкий автономный округ</t>
  </si>
  <si>
    <t>86</t>
  </si>
  <si>
    <t>Приоритет</t>
  </si>
  <si>
    <t>Год начала реализации проекта СОСТ</t>
  </si>
  <si>
    <t xml:space="preserve">Наименование и реквизиты документа подтверждающего на 01.01.20__ года численность населения постоянно проживающего на соответствующей сельской территории
</t>
  </si>
  <si>
    <t>Проектная документация  либо акт, утвержденный застройщиком или техническим заказчиком и содержащий перечень дефектов (для капремонта и  ремонта)</t>
  </si>
  <si>
    <t>Объем финансирования на 2024 год (тыс. рублей)</t>
  </si>
  <si>
    <t>Объем финансирования на 2025 год (тыс. рублей)</t>
  </si>
  <si>
    <t>№ объекта</t>
  </si>
  <si>
    <t>Общая протяженность дороги, на которой осуществляются работы(км)</t>
  </si>
  <si>
    <t>Категория дороги (II-V)</t>
  </si>
  <si>
    <t>Общая численность населения ,чел.</t>
  </si>
  <si>
    <t>Вид населенного пункта</t>
  </si>
  <si>
    <t>Наименование населенного пункта</t>
  </si>
  <si>
    <t>Да / нет</t>
  </si>
  <si>
    <t>Приоритет 1. Строительство, реконструкция, капитальный ремонт и ремонт автомобильных дорог на территории реализации  проектов комплексного развития сельских территорий</t>
  </si>
  <si>
    <t>РАНЖИРОВАНИЕ ОБЪЕКТОВ (заполняется только для одного из приоритетов)</t>
  </si>
  <si>
    <t>Приоритет 2. Строительство, реконструкция, капитальный ремонт и ремонт автомобильных дорог для соединения объектов агропромышленного комплекса (далее АПК) с автомобильными дорогами</t>
  </si>
  <si>
    <t>Наименование сельхозтоваропроизводителя</t>
  </si>
  <si>
    <t>ИНН сельхозтоваропроизводителя</t>
  </si>
  <si>
    <t>Отраслевое направление</t>
  </si>
  <si>
    <t>Удаленность до ближайшего населенного пункта, км</t>
  </si>
  <si>
    <t>Адрес местонахождения</t>
  </si>
  <si>
    <t>Основной вид изготавляемой продукции</t>
  </si>
  <si>
    <t xml:space="preserve">Наименование существующего (планируемого к созданию) объекта АПК, к которому ведет дорога. </t>
  </si>
  <si>
    <t>Год окончания его строительства</t>
  </si>
  <si>
    <t>Планируемое к созданию количество рабочих мест на период работ по дороге</t>
  </si>
  <si>
    <t>Приоритет 3. Строительство, реконструкция, капитальный ремонт и ремонт автомобильных дорог к объектам, расположенным (планируемым к созданию) на сельских территориях</t>
  </si>
  <si>
    <t>Наименование объекта</t>
  </si>
  <si>
    <t>Адрес объекта</t>
  </si>
  <si>
    <t>Положительное заключение государственной экспертизы на проектную документацию и результаты инженерных изысканий (для строительства и реконструкции)</t>
  </si>
  <si>
    <t>Прямые выгодоприобретатели (для приоритета 1 и 3)</t>
  </si>
  <si>
    <t>Косвенные выгодоприобретатели  (для приоритета 1 и 3)</t>
  </si>
  <si>
    <t>Расчет НМЦК</t>
  </si>
  <si>
    <t>Стоимость дороги (всего), тыс руб. (в соответствии с НМЦК)</t>
  </si>
  <si>
    <t>Бюджет муниципальных образований (в соответствии с РПЛО от 18 июня 2021 года №396-р)</t>
  </si>
  <si>
    <t>Федеральный бюджет (67% от объема ФБ+ОБ)</t>
  </si>
  <si>
    <t>Бюджет субъекта Российской Федерации (33% от объема ФБ+ОБ)</t>
  </si>
  <si>
    <t>УТВЕРЖДАЮ</t>
  </si>
  <si>
    <t>ГЛАВА АДМИНИСТРАЦИИ</t>
  </si>
  <si>
    <t>________________________                                               (ФИО)</t>
  </si>
  <si>
    <t>Бюджет муниципальных образований (в соответствии с РПЛО от 18 июня 2021 года №396-р по уровню 2024 г.)</t>
  </si>
  <si>
    <t xml:space="preserve">Сводная анатилическая информация по заявляемому объекту </t>
  </si>
  <si>
    <t>Достигнутный показатель за 2022 год</t>
  </si>
  <si>
    <t>Объем выручки за 2022 год (при наличии), тыс. руб.</t>
  </si>
  <si>
    <t>Объем финансирования на 2026 год 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</si>
</sst>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0"/>
    <numFmt numFmtId="165" formatCode="0.0"/>
    <numFmt numFmtId="166" formatCode="_-* #,##0.000\ _₽_-;\-* #,##0.000\ _₽_-;_-* &quot;-&quot;??\ _₽_-;_-@_-"/>
    <numFmt numFmtId="167" formatCode="_-* #,##0.0\ _₽_-;\-* #,##0.0\ _₽_-;_-* &quot;-&quot;??\ _₽_-;_-@_-"/>
    <numFmt numFmtId="168" formatCode="_-* #,##0.00000\ _₽_-;\-* #,##0.00000\ _₽_-;_-* &quot;-&quot;??\ _₽_-;_-@_-"/>
  </numFmts>
  <fonts count="34" x14ac:knownFonts="1">
    <font>
      <sz val="10"/>
      <color rgb="FF000000"/>
      <name val="Arial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32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4D4D4D"/>
      <name val="Arial"/>
      <family val="2"/>
      <charset val="204"/>
    </font>
    <font>
      <sz val="8"/>
      <color rgb="FF333333"/>
      <name val="Arial"/>
      <family val="2"/>
    </font>
    <font>
      <sz val="10"/>
      <color theme="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6"/>
      <color rgb="FF0070C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6"/>
      <name val="Arial"/>
      <family val="2"/>
      <charset val="204"/>
    </font>
    <font>
      <b/>
      <sz val="16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auto="1"/>
      </patternFill>
    </fill>
    <fill>
      <patternFill patternType="solid">
        <fgColor rgb="FFFFFFFF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4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339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2" fillId="0" borderId="0" xfId="0" applyFont="1"/>
    <xf numFmtId="0" fontId="0" fillId="0" borderId="0" xfId="0"/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13" fillId="4" borderId="6" xfId="0" applyFont="1" applyFill="1" applyBorder="1" applyAlignment="1">
      <alignment horizontal="left" vertical="top"/>
    </xf>
    <xf numFmtId="0" fontId="14" fillId="5" borderId="6" xfId="0" applyFont="1" applyFill="1" applyBorder="1" applyAlignment="1">
      <alignment horizontal="left" vertical="top"/>
    </xf>
    <xf numFmtId="0" fontId="9" fillId="0" borderId="3" xfId="0" applyFont="1" applyBorder="1" applyAlignment="1">
      <alignment vertical="center" wrapText="1"/>
    </xf>
    <xf numFmtId="0" fontId="10" fillId="0" borderId="0" xfId="0" applyFont="1" applyAlignment="1"/>
    <xf numFmtId="0" fontId="1" fillId="0" borderId="0" xfId="1"/>
    <xf numFmtId="1" fontId="18" fillId="8" borderId="23" xfId="1" applyNumberFormat="1" applyFont="1" applyFill="1" applyBorder="1" applyAlignment="1" applyProtection="1">
      <alignment horizontal="center" vertical="center" wrapText="1"/>
      <protection locked="0"/>
    </xf>
    <xf numFmtId="1" fontId="19" fillId="8" borderId="24" xfId="1" applyNumberFormat="1" applyFont="1" applyFill="1" applyBorder="1" applyAlignment="1" applyProtection="1">
      <alignment horizontal="center" vertical="center" wrapText="1"/>
      <protection locked="0"/>
    </xf>
    <xf numFmtId="1" fontId="19" fillId="9" borderId="25" xfId="1" applyNumberFormat="1" applyFont="1" applyFill="1" applyBorder="1" applyAlignment="1">
      <alignment horizontal="center" vertical="center" wrapText="1"/>
    </xf>
    <xf numFmtId="1" fontId="19" fillId="9" borderId="26" xfId="1" applyNumberFormat="1" applyFont="1" applyFill="1" applyBorder="1" applyAlignment="1">
      <alignment horizontal="center" vertical="center" wrapText="1"/>
    </xf>
    <xf numFmtId="165" fontId="20" fillId="6" borderId="27" xfId="1" applyNumberFormat="1" applyFont="1" applyFill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/>
    </xf>
    <xf numFmtId="0" fontId="21" fillId="6" borderId="28" xfId="1" applyFont="1" applyFill="1" applyBorder="1" applyAlignment="1">
      <alignment horizontal="center" vertical="center" wrapText="1"/>
    </xf>
    <xf numFmtId="0" fontId="21" fillId="8" borderId="29" xfId="1" applyFont="1" applyFill="1" applyBorder="1" applyAlignment="1" applyProtection="1">
      <alignment horizontal="left" vertical="center" wrapText="1"/>
      <protection locked="0"/>
    </xf>
    <xf numFmtId="0" fontId="21" fillId="8" borderId="30" xfId="1" applyFont="1" applyFill="1" applyBorder="1" applyAlignment="1" applyProtection="1">
      <alignment horizontal="left" vertical="center" wrapText="1"/>
      <protection locked="0"/>
    </xf>
    <xf numFmtId="1" fontId="22" fillId="9" borderId="31" xfId="1" applyNumberFormat="1" applyFont="1" applyFill="1" applyBorder="1" applyAlignment="1">
      <alignment horizontal="center" vertical="center"/>
    </xf>
    <xf numFmtId="0" fontId="21" fillId="0" borderId="32" xfId="1" applyFont="1" applyBorder="1" applyAlignment="1">
      <alignment horizontal="center" vertical="center"/>
    </xf>
    <xf numFmtId="0" fontId="21" fillId="8" borderId="33" xfId="1" applyFont="1" applyFill="1" applyBorder="1" applyAlignment="1" applyProtection="1">
      <alignment horizontal="left" vertical="center" wrapText="1"/>
      <protection locked="0"/>
    </xf>
    <xf numFmtId="0" fontId="21" fillId="8" borderId="34" xfId="1" applyFont="1" applyFill="1" applyBorder="1" applyAlignment="1" applyProtection="1">
      <alignment horizontal="left" vertical="center" wrapText="1"/>
      <protection locked="0"/>
    </xf>
    <xf numFmtId="1" fontId="22" fillId="9" borderId="35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 applyProtection="1">
      <alignment horizontal="center" vertical="center" wrapText="1"/>
      <protection locked="0"/>
    </xf>
    <xf numFmtId="165" fontId="20" fillId="6" borderId="15" xfId="1" applyNumberFormat="1" applyFont="1" applyFill="1" applyBorder="1" applyAlignment="1">
      <alignment horizontal="center" vertical="center" wrapText="1"/>
    </xf>
    <xf numFmtId="4" fontId="21" fillId="0" borderId="32" xfId="1" applyNumberFormat="1" applyFont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21" fillId="8" borderId="28" xfId="1" applyFont="1" applyFill="1" applyBorder="1" applyAlignment="1">
      <alignment horizontal="center" vertical="center" wrapText="1"/>
    </xf>
    <xf numFmtId="1" fontId="18" fillId="0" borderId="11" xfId="1" applyNumberFormat="1" applyFont="1" applyBorder="1" applyAlignment="1" applyProtection="1">
      <alignment horizontal="center" vertical="center" wrapText="1"/>
      <protection locked="0"/>
    </xf>
    <xf numFmtId="0" fontId="23" fillId="0" borderId="0" xfId="1" applyFont="1"/>
    <xf numFmtId="0" fontId="21" fillId="8" borderId="26" xfId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vertical="center" wrapText="1"/>
    </xf>
    <xf numFmtId="0" fontId="21" fillId="8" borderId="36" xfId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0" fontId="11" fillId="0" borderId="0" xfId="4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quotePrefix="1" applyFont="1" applyFill="1" applyBorder="1" applyAlignment="1">
      <alignment horizontal="center" vertical="center" wrapText="1"/>
    </xf>
    <xf numFmtId="0" fontId="6" fillId="0" borderId="0" xfId="0" quotePrefix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0" fillId="0" borderId="65" xfId="0" applyFont="1" applyBorder="1"/>
    <xf numFmtId="9" fontId="0" fillId="0" borderId="65" xfId="0" applyNumberFormat="1" applyFont="1" applyBorder="1" applyAlignment="1">
      <alignment horizontal="center"/>
    </xf>
    <xf numFmtId="9" fontId="0" fillId="0" borderId="65" xfId="0" quotePrefix="1" applyNumberFormat="1" applyFont="1" applyBorder="1" applyAlignment="1">
      <alignment horizontal="center"/>
    </xf>
    <xf numFmtId="0" fontId="0" fillId="0" borderId="1" xfId="0" applyFont="1" applyBorder="1"/>
    <xf numFmtId="9" fontId="0" fillId="0" borderId="1" xfId="0" applyNumberFormat="1" applyFont="1" applyBorder="1" applyAlignment="1">
      <alignment horizontal="center"/>
    </xf>
    <xf numFmtId="9" fontId="0" fillId="0" borderId="1" xfId="0" quotePrefix="1" applyNumberFormat="1" applyFont="1" applyBorder="1" applyAlignment="1">
      <alignment horizontal="center"/>
    </xf>
    <xf numFmtId="9" fontId="32" fillId="0" borderId="1" xfId="0" quotePrefix="1" applyNumberFormat="1" applyFont="1" applyBorder="1" applyAlignment="1">
      <alignment horizontal="center"/>
    </xf>
    <xf numFmtId="0" fontId="6" fillId="10" borderId="66" xfId="0" applyFont="1" applyFill="1" applyBorder="1" applyAlignment="1" applyProtection="1">
      <alignment horizontal="center" vertical="center" wrapText="1"/>
      <protection locked="0"/>
    </xf>
    <xf numFmtId="0" fontId="6" fillId="10" borderId="1" xfId="0" applyFont="1" applyFill="1" applyBorder="1" applyAlignment="1" applyProtection="1">
      <alignment horizontal="center" vertical="center" wrapText="1"/>
      <protection locked="0"/>
    </xf>
    <xf numFmtId="0" fontId="6" fillId="10" borderId="72" xfId="0" applyFont="1" applyFill="1" applyBorder="1" applyAlignment="1" applyProtection="1">
      <alignment horizontal="center" vertical="center" wrapText="1"/>
      <protection locked="0"/>
    </xf>
    <xf numFmtId="0" fontId="6" fillId="10" borderId="64" xfId="0" quotePrefix="1" applyFont="1" applyFill="1" applyBorder="1" applyAlignment="1" applyProtection="1">
      <alignment horizontal="center" vertical="center" wrapText="1"/>
      <protection locked="0"/>
    </xf>
    <xf numFmtId="0" fontId="6" fillId="10" borderId="54" xfId="0" applyFont="1" applyFill="1" applyBorder="1" applyAlignment="1" applyProtection="1">
      <alignment horizontal="center" vertical="center" wrapText="1"/>
      <protection locked="0"/>
    </xf>
    <xf numFmtId="166" fontId="6" fillId="10" borderId="40" xfId="3" applyNumberFormat="1" applyFont="1" applyFill="1" applyBorder="1" applyAlignment="1" applyProtection="1">
      <alignment horizontal="center" vertical="center" wrapText="1"/>
      <protection locked="0"/>
    </xf>
    <xf numFmtId="166" fontId="6" fillId="10" borderId="41" xfId="3" applyNumberFormat="1" applyFont="1" applyFill="1" applyBorder="1" applyAlignment="1" applyProtection="1">
      <alignment horizontal="center" vertical="center" wrapText="1"/>
      <protection locked="0"/>
    </xf>
    <xf numFmtId="0" fontId="6" fillId="10" borderId="40" xfId="0" applyFont="1" applyFill="1" applyBorder="1" applyAlignment="1" applyProtection="1">
      <alignment horizontal="center" vertical="center" wrapText="1"/>
      <protection locked="0"/>
    </xf>
    <xf numFmtId="0" fontId="6" fillId="10" borderId="41" xfId="0" applyFont="1" applyFill="1" applyBorder="1" applyAlignment="1" applyProtection="1">
      <alignment horizontal="center" vertical="center" wrapText="1"/>
      <protection locked="0"/>
    </xf>
    <xf numFmtId="166" fontId="6" fillId="1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10" borderId="40" xfId="0" quotePrefix="1" applyFont="1" applyFill="1" applyBorder="1" applyAlignment="1" applyProtection="1">
      <alignment horizontal="center" vertical="center" wrapText="1"/>
      <protection locked="0"/>
    </xf>
    <xf numFmtId="0" fontId="6" fillId="10" borderId="1" xfId="0" quotePrefix="1" applyFont="1" applyFill="1" applyBorder="1" applyAlignment="1" applyProtection="1">
      <alignment horizontal="center" vertical="center" wrapText="1"/>
      <protection locked="0"/>
    </xf>
    <xf numFmtId="0" fontId="6" fillId="10" borderId="41" xfId="0" applyFont="1" applyFill="1" applyBorder="1" applyAlignment="1" applyProtection="1">
      <alignment horizontal="center" vertical="center" wrapText="1"/>
      <protection locked="0" hidden="1"/>
    </xf>
    <xf numFmtId="0" fontId="6" fillId="10" borderId="47" xfId="0" applyFont="1" applyFill="1" applyBorder="1" applyAlignment="1" applyProtection="1">
      <alignment horizontal="center" vertical="center" wrapText="1"/>
      <protection locked="0"/>
    </xf>
    <xf numFmtId="0" fontId="6" fillId="10" borderId="53" xfId="0" applyFont="1" applyFill="1" applyBorder="1" applyAlignment="1" applyProtection="1">
      <alignment horizontal="center" vertical="center" wrapText="1"/>
      <protection locked="0"/>
    </xf>
    <xf numFmtId="167" fontId="6" fillId="10" borderId="1" xfId="3" applyNumberFormat="1" applyFont="1" applyFill="1" applyBorder="1" applyAlignment="1" applyProtection="1">
      <alignment horizontal="center" vertical="center" wrapText="1"/>
      <protection locked="0"/>
    </xf>
    <xf numFmtId="168" fontId="6" fillId="1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10" borderId="40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5" fillId="10" borderId="1" xfId="0" applyFont="1" applyFill="1" applyBorder="1" applyAlignment="1" applyProtection="1">
      <alignment horizontal="center" vertical="center" wrapText="1"/>
      <protection locked="0"/>
    </xf>
    <xf numFmtId="0" fontId="5" fillId="10" borderId="54" xfId="0" applyFont="1" applyFill="1" applyBorder="1" applyAlignment="1" applyProtection="1">
      <alignment horizontal="center" vertical="center" wrapText="1"/>
      <protection locked="0"/>
    </xf>
    <xf numFmtId="0" fontId="3" fillId="10" borderId="40" xfId="0" applyFont="1" applyFill="1" applyBorder="1" applyAlignment="1" applyProtection="1">
      <alignment horizontal="center" vertical="center" wrapText="1"/>
      <protection locked="0"/>
    </xf>
    <xf numFmtId="0" fontId="3" fillId="10" borderId="41" xfId="0" applyFont="1" applyFill="1" applyBorder="1" applyAlignment="1" applyProtection="1">
      <alignment horizontal="center" vertical="center" wrapText="1"/>
      <protection locked="0"/>
    </xf>
    <xf numFmtId="0" fontId="6" fillId="10" borderId="1" xfId="0" applyFont="1" applyFill="1" applyBorder="1" applyAlignment="1" applyProtection="1">
      <alignment horizontal="left" vertical="center" wrapText="1"/>
      <protection locked="0"/>
    </xf>
    <xf numFmtId="0" fontId="3" fillId="10" borderId="1" xfId="0" applyFont="1" applyFill="1" applyBorder="1" applyAlignment="1" applyProtection="1">
      <alignment horizontal="center" vertical="center" wrapText="1"/>
      <protection locked="0"/>
    </xf>
    <xf numFmtId="0" fontId="2" fillId="10" borderId="41" xfId="0" applyFont="1" applyFill="1" applyBorder="1" applyAlignment="1" applyProtection="1">
      <alignment horizontal="center" vertical="center" wrapText="1"/>
      <protection locked="0"/>
    </xf>
    <xf numFmtId="0" fontId="6" fillId="10" borderId="40" xfId="0" applyFont="1" applyFill="1" applyBorder="1" applyAlignment="1" applyProtection="1">
      <alignment horizontal="left" vertical="center" wrapText="1"/>
      <protection locked="0"/>
    </xf>
    <xf numFmtId="0" fontId="6" fillId="10" borderId="41" xfId="0" applyFont="1" applyFill="1" applyBorder="1" applyAlignment="1" applyProtection="1">
      <alignment horizontal="left" vertical="center" wrapText="1"/>
      <protection locked="0"/>
    </xf>
    <xf numFmtId="0" fontId="6" fillId="10" borderId="53" xfId="0" applyFont="1" applyFill="1" applyBorder="1" applyAlignment="1" applyProtection="1">
      <alignment horizontal="left" vertical="center" wrapText="1"/>
      <protection locked="0"/>
    </xf>
    <xf numFmtId="0" fontId="5" fillId="10" borderId="41" xfId="0" applyFont="1" applyFill="1" applyBorder="1" applyAlignment="1" applyProtection="1">
      <alignment horizontal="left" vertical="center" wrapText="1"/>
      <protection locked="0"/>
    </xf>
    <xf numFmtId="167" fontId="6" fillId="10" borderId="1" xfId="0" applyNumberFormat="1" applyFont="1" applyFill="1" applyBorder="1" applyAlignment="1" applyProtection="1">
      <alignment horizontal="left" vertical="center" wrapText="1"/>
      <protection locked="0"/>
    </xf>
    <xf numFmtId="167" fontId="11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10" borderId="43" xfId="0" applyFont="1" applyFill="1" applyBorder="1" applyAlignment="1" applyProtection="1">
      <alignment horizontal="center" vertical="center" wrapText="1"/>
      <protection locked="0"/>
    </xf>
    <xf numFmtId="0" fontId="5" fillId="10" borderId="43" xfId="0" applyFont="1" applyFill="1" applyBorder="1" applyAlignment="1" applyProtection="1">
      <alignment horizontal="center" vertical="center" wrapText="1"/>
      <protection locked="0"/>
    </xf>
    <xf numFmtId="0" fontId="5" fillId="10" borderId="55" xfId="0" applyFont="1" applyFill="1" applyBorder="1" applyAlignment="1" applyProtection="1">
      <alignment horizontal="center" vertical="center" wrapText="1"/>
      <protection locked="0"/>
    </xf>
    <xf numFmtId="0" fontId="3" fillId="10" borderId="42" xfId="0" applyFont="1" applyFill="1" applyBorder="1" applyAlignment="1" applyProtection="1">
      <alignment horizontal="center" vertical="center" wrapText="1"/>
      <protection locked="0"/>
    </xf>
    <xf numFmtId="0" fontId="3" fillId="10" borderId="44" xfId="0" applyFont="1" applyFill="1" applyBorder="1" applyAlignment="1" applyProtection="1">
      <alignment horizontal="center" vertical="center" wrapText="1"/>
      <protection locked="0"/>
    </xf>
    <xf numFmtId="0" fontId="6" fillId="10" borderId="42" xfId="0" applyFont="1" applyFill="1" applyBorder="1" applyAlignment="1" applyProtection="1">
      <alignment horizontal="center" vertical="center" wrapText="1"/>
      <protection locked="0"/>
    </xf>
    <xf numFmtId="0" fontId="6" fillId="10" borderId="43" xfId="0" applyFont="1" applyFill="1" applyBorder="1" applyAlignment="1" applyProtection="1">
      <alignment horizontal="left" vertical="center" wrapText="1"/>
      <protection locked="0"/>
    </xf>
    <xf numFmtId="0" fontId="6" fillId="10" borderId="44" xfId="0" applyFont="1" applyFill="1" applyBorder="1" applyAlignment="1" applyProtection="1">
      <alignment horizontal="center" vertical="center" wrapText="1"/>
      <protection locked="0"/>
    </xf>
    <xf numFmtId="0" fontId="3" fillId="10" borderId="43" xfId="0" applyFont="1" applyFill="1" applyBorder="1" applyAlignment="1" applyProtection="1">
      <alignment horizontal="center" vertical="center" wrapText="1"/>
      <protection locked="0"/>
    </xf>
    <xf numFmtId="0" fontId="2" fillId="10" borderId="44" xfId="0" applyFont="1" applyFill="1" applyBorder="1" applyAlignment="1" applyProtection="1">
      <alignment horizontal="center" vertical="center" wrapText="1"/>
      <protection locked="0"/>
    </xf>
    <xf numFmtId="0" fontId="6" fillId="10" borderId="43" xfId="0" applyFont="1" applyFill="1" applyBorder="1" applyAlignment="1" applyProtection="1">
      <alignment horizontal="center" vertical="center" wrapText="1"/>
      <protection locked="0"/>
    </xf>
    <xf numFmtId="0" fontId="6" fillId="10" borderId="44" xfId="0" applyFont="1" applyFill="1" applyBorder="1" applyAlignment="1" applyProtection="1">
      <alignment horizontal="center" vertical="center" wrapText="1"/>
      <protection locked="0" hidden="1"/>
    </xf>
    <xf numFmtId="0" fontId="6" fillId="10" borderId="42" xfId="0" applyFont="1" applyFill="1" applyBorder="1" applyAlignment="1" applyProtection="1">
      <alignment horizontal="left" vertical="center" wrapText="1"/>
      <protection locked="0"/>
    </xf>
    <xf numFmtId="0" fontId="6" fillId="10" borderId="44" xfId="0" applyFont="1" applyFill="1" applyBorder="1" applyAlignment="1" applyProtection="1">
      <alignment horizontal="left" vertical="center" wrapText="1"/>
      <protection locked="0"/>
    </xf>
    <xf numFmtId="0" fontId="6" fillId="10" borderId="71" xfId="0" applyFont="1" applyFill="1" applyBorder="1" applyAlignment="1" applyProtection="1">
      <alignment horizontal="left" vertical="center" wrapText="1"/>
      <protection locked="0"/>
    </xf>
    <xf numFmtId="0" fontId="5" fillId="10" borderId="44" xfId="0" applyFont="1" applyFill="1" applyBorder="1" applyAlignment="1" applyProtection="1">
      <alignment horizontal="left" vertical="center" wrapText="1"/>
      <protection locked="0"/>
    </xf>
    <xf numFmtId="167" fontId="11" fillId="10" borderId="4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6" fillId="10" borderId="45" xfId="0" applyFont="1" applyFill="1" applyBorder="1" applyAlignment="1" applyProtection="1">
      <alignment horizontal="center" vertical="center" wrapText="1"/>
      <protection locked="0"/>
    </xf>
    <xf numFmtId="0" fontId="6" fillId="10" borderId="19" xfId="0" applyFont="1" applyFill="1" applyBorder="1" applyAlignment="1" applyProtection="1">
      <alignment horizontal="center" vertical="center" wrapText="1"/>
      <protection locked="0"/>
    </xf>
    <xf numFmtId="0" fontId="6" fillId="10" borderId="46" xfId="0" quotePrefix="1" applyFont="1" applyFill="1" applyBorder="1" applyAlignment="1" applyProtection="1">
      <alignment horizontal="center" vertical="center" wrapText="1"/>
      <protection locked="0"/>
    </xf>
    <xf numFmtId="167" fontId="6" fillId="10" borderId="43" xfId="0" applyNumberFormat="1" applyFont="1" applyFill="1" applyBorder="1" applyAlignment="1" applyProtection="1">
      <alignment horizontal="left" vertical="center" wrapText="1"/>
      <protection locked="0"/>
    </xf>
    <xf numFmtId="168" fontId="6" fillId="10" borderId="47" xfId="3" applyNumberFormat="1" applyFont="1" applyFill="1" applyBorder="1" applyAlignment="1" applyProtection="1">
      <alignment horizontal="center" vertical="center" wrapText="1"/>
      <protection locked="0"/>
    </xf>
    <xf numFmtId="167" fontId="11" fillId="10" borderId="47" xfId="0" applyNumberFormat="1" applyFont="1" applyFill="1" applyBorder="1" applyAlignment="1" applyProtection="1">
      <alignment horizontal="center" vertical="center" wrapText="1"/>
      <protection locked="0"/>
    </xf>
    <xf numFmtId="167" fontId="11" fillId="10" borderId="48" xfId="0" applyNumberFormat="1" applyFont="1" applyFill="1" applyBorder="1" applyAlignment="1" applyProtection="1">
      <alignment horizontal="center" vertical="center" wrapText="1"/>
      <protection locked="0"/>
    </xf>
    <xf numFmtId="0" fontId="30" fillId="11" borderId="54" xfId="0" applyFont="1" applyFill="1" applyBorder="1" applyAlignment="1" applyProtection="1">
      <alignment horizontal="center" vertical="center" wrapText="1"/>
    </xf>
    <xf numFmtId="0" fontId="30" fillId="11" borderId="55" xfId="0" applyFont="1" applyFill="1" applyBorder="1" applyAlignment="1" applyProtection="1">
      <alignment horizontal="center" vertical="center" wrapText="1"/>
    </xf>
    <xf numFmtId="166" fontId="30" fillId="10" borderId="77" xfId="3" applyNumberFormat="1" applyFont="1" applyFill="1" applyBorder="1" applyAlignment="1" applyProtection="1">
      <alignment horizontal="center" vertical="center" wrapText="1"/>
      <protection locked="0"/>
    </xf>
    <xf numFmtId="167" fontId="7" fillId="10" borderId="77" xfId="3" applyNumberFormat="1" applyFont="1" applyFill="1" applyBorder="1" applyAlignment="1" applyProtection="1">
      <alignment horizontal="center" vertical="center" wrapText="1"/>
      <protection locked="0"/>
    </xf>
    <xf numFmtId="167" fontId="7" fillId="10" borderId="78" xfId="3" applyNumberFormat="1" applyFont="1" applyFill="1" applyBorder="1" applyAlignment="1" applyProtection="1">
      <alignment horizontal="center" vertical="center" wrapText="1"/>
      <protection locked="0"/>
    </xf>
    <xf numFmtId="168" fontId="30" fillId="0" borderId="40" xfId="3" applyNumberFormat="1" applyFont="1" applyFill="1" applyBorder="1" applyAlignment="1" applyProtection="1">
      <alignment horizontal="center" vertical="center" wrapText="1"/>
    </xf>
    <xf numFmtId="168" fontId="30" fillId="0" borderId="42" xfId="3" applyNumberFormat="1" applyFont="1" applyFill="1" applyBorder="1" applyAlignment="1" applyProtection="1">
      <alignment horizontal="center" vertical="center" wrapText="1"/>
    </xf>
    <xf numFmtId="168" fontId="30" fillId="0" borderId="53" xfId="3" applyNumberFormat="1" applyFont="1" applyFill="1" applyBorder="1" applyAlignment="1" applyProtection="1">
      <alignment horizontal="center" vertical="center" wrapText="1"/>
      <protection hidden="1"/>
    </xf>
    <xf numFmtId="168" fontId="30" fillId="0" borderId="71" xfId="3" applyNumberFormat="1" applyFont="1" applyFill="1" applyBorder="1" applyAlignment="1" applyProtection="1">
      <alignment horizontal="center" vertical="center" wrapText="1"/>
      <protection hidden="1"/>
    </xf>
    <xf numFmtId="10" fontId="30" fillId="0" borderId="47" xfId="4" applyNumberFormat="1" applyFont="1" applyFill="1" applyBorder="1" applyAlignment="1" applyProtection="1">
      <alignment horizontal="center" vertical="center" wrapText="1"/>
      <protection hidden="1"/>
    </xf>
    <xf numFmtId="10" fontId="30" fillId="0" borderId="48" xfId="4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Border="1"/>
    <xf numFmtId="0" fontId="6" fillId="10" borderId="4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6" fillId="3" borderId="40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59" xfId="0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 wrapText="1"/>
    </xf>
    <xf numFmtId="4" fontId="6" fillId="3" borderId="59" xfId="0" applyNumberFormat="1" applyFont="1" applyFill="1" applyBorder="1" applyAlignment="1">
      <alignment horizontal="center" vertical="center" wrapText="1"/>
    </xf>
    <xf numFmtId="4" fontId="6" fillId="3" borderId="60" xfId="0" applyNumberFormat="1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 applyProtection="1">
      <alignment horizontal="center" vertical="center" wrapText="1"/>
      <protection locked="0"/>
    </xf>
    <xf numFmtId="0" fontId="2" fillId="10" borderId="2" xfId="0" applyFont="1" applyFill="1" applyBorder="1" applyAlignment="1" applyProtection="1">
      <alignment horizontal="center" vertical="center" wrapText="1"/>
      <protection locked="0"/>
    </xf>
    <xf numFmtId="0" fontId="2" fillId="10" borderId="81" xfId="0" applyFont="1" applyFill="1" applyBorder="1" applyAlignment="1" applyProtection="1">
      <alignment horizontal="center" vertical="center" wrapText="1"/>
      <protection locked="0"/>
    </xf>
    <xf numFmtId="0" fontId="6" fillId="10" borderId="2" xfId="0" applyFont="1" applyFill="1" applyBorder="1" applyAlignment="1" applyProtection="1">
      <alignment horizontal="center" vertical="center" wrapText="1"/>
      <protection locked="0" hidden="1"/>
    </xf>
    <xf numFmtId="0" fontId="6" fillId="10" borderId="81" xfId="0" applyFont="1" applyFill="1" applyBorder="1" applyAlignment="1" applyProtection="1">
      <alignment horizontal="center" vertical="center" wrapText="1"/>
      <protection locked="0" hidden="1"/>
    </xf>
    <xf numFmtId="0" fontId="6" fillId="10" borderId="47" xfId="0" applyFont="1" applyFill="1" applyBorder="1" applyAlignment="1" applyProtection="1">
      <alignment horizontal="center" vertical="center" wrapText="1"/>
      <protection locked="0" hidden="1"/>
    </xf>
    <xf numFmtId="0" fontId="6" fillId="10" borderId="1" xfId="0" applyFont="1" applyFill="1" applyBorder="1" applyAlignment="1" applyProtection="1">
      <alignment horizontal="center" vertical="center" wrapText="1"/>
      <protection locked="0" hidden="1"/>
    </xf>
    <xf numFmtId="0" fontId="6" fillId="10" borderId="64" xfId="0" applyFont="1" applyFill="1" applyBorder="1" applyAlignment="1" applyProtection="1">
      <alignment horizontal="center" vertical="center" wrapText="1"/>
      <protection locked="0"/>
    </xf>
    <xf numFmtId="0" fontId="6" fillId="10" borderId="65" xfId="0" applyFont="1" applyFill="1" applyBorder="1" applyAlignment="1" applyProtection="1">
      <alignment horizontal="center" vertical="center" wrapText="1"/>
      <protection locked="0"/>
    </xf>
    <xf numFmtId="0" fontId="6" fillId="10" borderId="83" xfId="0" applyFont="1" applyFill="1" applyBorder="1" applyAlignment="1" applyProtection="1">
      <alignment horizontal="center" vertical="center" wrapText="1"/>
      <protection locked="0"/>
    </xf>
    <xf numFmtId="0" fontId="6" fillId="10" borderId="66" xfId="0" applyFont="1" applyFill="1" applyBorder="1" applyAlignment="1" applyProtection="1">
      <alignment horizontal="center" vertical="center" wrapText="1"/>
      <protection locked="0" hidden="1"/>
    </xf>
    <xf numFmtId="164" fontId="6" fillId="3" borderId="63" xfId="0" applyNumberFormat="1" applyFont="1" applyFill="1" applyBorder="1" applyAlignment="1">
      <alignment horizontal="center" vertical="center" wrapText="1"/>
    </xf>
    <xf numFmtId="0" fontId="6" fillId="10" borderId="71" xfId="0" applyFont="1" applyFill="1" applyBorder="1" applyAlignment="1" applyProtection="1">
      <alignment horizontal="center" vertical="center" wrapText="1"/>
      <protection locked="0"/>
    </xf>
    <xf numFmtId="0" fontId="6" fillId="10" borderId="3" xfId="0" applyFont="1" applyFill="1" applyBorder="1" applyAlignment="1" applyProtection="1">
      <alignment horizontal="center" vertical="center" wrapText="1"/>
      <protection locked="0" hidden="1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6" fillId="10" borderId="3" xfId="0" applyFont="1" applyFill="1" applyBorder="1" applyAlignment="1" applyProtection="1">
      <alignment horizontal="center" vertical="center" wrapText="1"/>
      <protection locked="0"/>
    </xf>
    <xf numFmtId="164" fontId="6" fillId="3" borderId="60" xfId="0" applyNumberFormat="1" applyFont="1" applyFill="1" applyBorder="1" applyAlignment="1">
      <alignment horizontal="center" vertical="center" wrapText="1"/>
    </xf>
    <xf numFmtId="164" fontId="6" fillId="3" borderId="61" xfId="0" applyNumberFormat="1" applyFont="1" applyFill="1" applyBorder="1" applyAlignment="1">
      <alignment horizontal="center" vertical="center" wrapText="1"/>
    </xf>
    <xf numFmtId="0" fontId="5" fillId="10" borderId="2" xfId="0" applyFont="1" applyFill="1" applyBorder="1" applyAlignment="1" applyProtection="1">
      <alignment horizontal="left" vertical="center" wrapText="1"/>
      <protection locked="0"/>
    </xf>
    <xf numFmtId="0" fontId="5" fillId="10" borderId="81" xfId="0" applyFont="1" applyFill="1" applyBorder="1" applyAlignment="1" applyProtection="1">
      <alignment horizontal="left" vertical="center" wrapText="1"/>
      <protection locked="0"/>
    </xf>
    <xf numFmtId="164" fontId="6" fillId="3" borderId="59" xfId="0" applyNumberFormat="1" applyFont="1" applyFill="1" applyBorder="1" applyAlignment="1">
      <alignment horizontal="center" vertical="center" wrapText="1"/>
    </xf>
    <xf numFmtId="164" fontId="6" fillId="3" borderId="76" xfId="0" applyNumberFormat="1" applyFont="1" applyFill="1" applyBorder="1" applyAlignment="1">
      <alignment horizontal="center" vertical="center" wrapText="1"/>
    </xf>
    <xf numFmtId="164" fontId="6" fillId="3" borderId="84" xfId="0" applyNumberFormat="1" applyFont="1" applyFill="1" applyBorder="1" applyAlignment="1">
      <alignment horizontal="center" vertical="center" wrapText="1"/>
    </xf>
    <xf numFmtId="0" fontId="6" fillId="3" borderId="79" xfId="0" applyFont="1" applyFill="1" applyBorder="1" applyAlignment="1">
      <alignment horizontal="center" vertical="center" wrapText="1"/>
    </xf>
    <xf numFmtId="0" fontId="2" fillId="10" borderId="47" xfId="0" applyFont="1" applyFill="1" applyBorder="1" applyAlignment="1" applyProtection="1">
      <alignment horizontal="center" vertical="center" wrapText="1"/>
      <protection locked="0"/>
    </xf>
    <xf numFmtId="0" fontId="2" fillId="10" borderId="65" xfId="0" applyFont="1" applyFill="1" applyBorder="1" applyAlignment="1" applyProtection="1">
      <alignment horizontal="center" vertical="center" wrapText="1"/>
      <protection locked="0"/>
    </xf>
    <xf numFmtId="0" fontId="2" fillId="10" borderId="66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 applyProtection="1">
      <alignment horizontal="center" vertical="center" wrapText="1"/>
      <protection locked="0"/>
    </xf>
    <xf numFmtId="0" fontId="6" fillId="3" borderId="74" xfId="0" applyFont="1" applyFill="1" applyBorder="1" applyAlignment="1">
      <alignment horizontal="center" vertical="center" wrapText="1"/>
    </xf>
    <xf numFmtId="166" fontId="6" fillId="10" borderId="47" xfId="3" applyNumberFormat="1" applyFont="1" applyFill="1" applyBorder="1" applyAlignment="1" applyProtection="1">
      <alignment horizontal="center" vertical="center" wrapText="1"/>
      <protection locked="0"/>
    </xf>
    <xf numFmtId="0" fontId="3" fillId="10" borderId="47" xfId="0" applyFont="1" applyFill="1" applyBorder="1" applyAlignment="1" applyProtection="1">
      <alignment horizontal="center" vertical="center" wrapText="1"/>
      <protection locked="0"/>
    </xf>
    <xf numFmtId="0" fontId="6" fillId="10" borderId="82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>
      <alignment horizontal="center" vertical="center"/>
    </xf>
    <xf numFmtId="0" fontId="6" fillId="10" borderId="42" xfId="0" quotePrefix="1" applyFont="1" applyFill="1" applyBorder="1" applyAlignment="1" applyProtection="1">
      <alignment horizontal="center" vertical="center" wrapText="1"/>
      <protection locked="0"/>
    </xf>
    <xf numFmtId="0" fontId="2" fillId="10" borderId="48" xfId="0" applyFont="1" applyFill="1" applyBorder="1" applyAlignment="1" applyProtection="1">
      <alignment horizontal="center" vertical="center" wrapText="1"/>
      <protection locked="0"/>
    </xf>
    <xf numFmtId="0" fontId="6" fillId="10" borderId="48" xfId="0" applyFont="1" applyFill="1" applyBorder="1" applyAlignment="1" applyProtection="1">
      <alignment horizontal="center" vertical="center" wrapText="1"/>
      <protection locked="0" hidden="1"/>
    </xf>
    <xf numFmtId="0" fontId="6" fillId="10" borderId="40" xfId="0" applyFont="1" applyFill="1" applyBorder="1" applyAlignment="1" applyProtection="1">
      <alignment horizontal="center" vertical="center" wrapText="1"/>
      <protection locked="0" hidden="1"/>
    </xf>
    <xf numFmtId="0" fontId="6" fillId="10" borderId="42" xfId="0" applyFont="1" applyFill="1" applyBorder="1" applyAlignment="1" applyProtection="1">
      <alignment horizontal="center" vertical="center" wrapText="1"/>
      <protection locked="0" hidden="1"/>
    </xf>
    <xf numFmtId="0" fontId="6" fillId="10" borderId="43" xfId="0" applyFont="1" applyFill="1" applyBorder="1" applyAlignment="1" applyProtection="1">
      <alignment horizontal="center" vertical="center" wrapText="1"/>
      <protection locked="0" hidden="1"/>
    </xf>
    <xf numFmtId="0" fontId="6" fillId="3" borderId="9" xfId="0" applyFont="1" applyFill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8" fontId="30" fillId="0" borderId="64" xfId="3" applyNumberFormat="1" applyFont="1" applyFill="1" applyBorder="1" applyAlignment="1" applyProtection="1">
      <alignment horizontal="center" vertical="center" wrapText="1"/>
    </xf>
    <xf numFmtId="167" fontId="11" fillId="10" borderId="65" xfId="0" applyNumberFormat="1" applyFont="1" applyFill="1" applyBorder="1" applyAlignment="1" applyProtection="1">
      <alignment horizontal="center" vertical="center" wrapText="1"/>
      <protection locked="0"/>
    </xf>
    <xf numFmtId="167" fontId="11" fillId="10" borderId="83" xfId="0" applyNumberFormat="1" applyFont="1" applyFill="1" applyBorder="1" applyAlignment="1" applyProtection="1">
      <alignment horizontal="center" vertical="center" wrapText="1"/>
      <protection locked="0"/>
    </xf>
    <xf numFmtId="168" fontId="6" fillId="10" borderId="41" xfId="3" applyNumberFormat="1" applyFont="1" applyFill="1" applyBorder="1" applyAlignment="1" applyProtection="1">
      <alignment horizontal="center" vertical="center" wrapText="1"/>
      <protection locked="0"/>
    </xf>
    <xf numFmtId="167" fontId="11" fillId="10" borderId="41" xfId="0" applyNumberFormat="1" applyFont="1" applyFill="1" applyBorder="1" applyAlignment="1" applyProtection="1">
      <alignment horizontal="center" vertical="center" wrapText="1"/>
      <protection locked="0"/>
    </xf>
    <xf numFmtId="167" fontId="11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horizontal="left" vertical="center" wrapText="1"/>
    </xf>
    <xf numFmtId="0" fontId="2" fillId="3" borderId="3" xfId="0" applyFont="1" applyFill="1" applyBorder="1" applyAlignment="1">
      <alignment horizontal="center" wrapText="1"/>
    </xf>
    <xf numFmtId="164" fontId="6" fillId="3" borderId="60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74" xfId="0" applyNumberFormat="1" applyFont="1" applyFill="1" applyBorder="1" applyAlignment="1">
      <alignment horizontal="center" vertical="center" wrapText="1"/>
    </xf>
    <xf numFmtId="0" fontId="30" fillId="11" borderId="85" xfId="0" applyFont="1" applyFill="1" applyBorder="1" applyAlignment="1" applyProtection="1">
      <alignment horizontal="center" vertical="center" wrapText="1"/>
    </xf>
    <xf numFmtId="0" fontId="6" fillId="10" borderId="85" xfId="0" applyFont="1" applyFill="1" applyBorder="1" applyAlignment="1" applyProtection="1">
      <alignment horizontal="center" vertical="center" wrapText="1"/>
      <protection locked="0"/>
    </xf>
    <xf numFmtId="166" fontId="6" fillId="10" borderId="64" xfId="3" applyNumberFormat="1" applyFont="1" applyFill="1" applyBorder="1" applyAlignment="1" applyProtection="1">
      <alignment horizontal="center" vertical="center" wrapText="1"/>
      <protection locked="0"/>
    </xf>
    <xf numFmtId="166" fontId="6" fillId="10" borderId="66" xfId="3" applyNumberFormat="1" applyFont="1" applyFill="1" applyBorder="1" applyAlignment="1" applyProtection="1">
      <alignment horizontal="center" vertical="center" wrapText="1"/>
      <protection locked="0"/>
    </xf>
    <xf numFmtId="166" fontId="6" fillId="10" borderId="65" xfId="3" applyNumberFormat="1" applyFont="1" applyFill="1" applyBorder="1" applyAlignment="1" applyProtection="1">
      <alignment horizontal="center" vertical="center" wrapText="1"/>
      <protection locked="0"/>
    </xf>
    <xf numFmtId="166" fontId="6" fillId="10" borderId="83" xfId="3" applyNumberFormat="1" applyFont="1" applyFill="1" applyBorder="1" applyAlignment="1" applyProtection="1">
      <alignment horizontal="center" vertical="center" wrapText="1"/>
      <protection locked="0"/>
    </xf>
    <xf numFmtId="0" fontId="6" fillId="10" borderId="65" xfId="0" quotePrefix="1" applyFont="1" applyFill="1" applyBorder="1" applyAlignment="1" applyProtection="1">
      <alignment horizontal="center" vertical="center" wrapText="1"/>
      <protection locked="0"/>
    </xf>
    <xf numFmtId="0" fontId="6" fillId="10" borderId="83" xfId="0" applyFont="1" applyFill="1" applyBorder="1" applyAlignment="1" applyProtection="1">
      <alignment horizontal="center" vertical="center" wrapText="1"/>
      <protection locked="0" hidden="1"/>
    </xf>
    <xf numFmtId="0" fontId="6" fillId="10" borderId="64" xfId="0" applyFont="1" applyFill="1" applyBorder="1" applyAlignment="1" applyProtection="1">
      <alignment horizontal="center" vertical="center" wrapText="1"/>
      <protection locked="0" hidden="1"/>
    </xf>
    <xf numFmtId="0" fontId="6" fillId="10" borderId="65" xfId="0" applyFont="1" applyFill="1" applyBorder="1" applyAlignment="1" applyProtection="1">
      <alignment horizontal="center" vertical="center" wrapText="1"/>
      <protection locked="0" hidden="1"/>
    </xf>
    <xf numFmtId="166" fontId="30" fillId="10" borderId="72" xfId="3" applyNumberFormat="1" applyFont="1" applyFill="1" applyBorder="1" applyAlignment="1" applyProtection="1">
      <alignment horizontal="center" vertical="center" wrapText="1"/>
      <protection locked="0"/>
    </xf>
    <xf numFmtId="167" fontId="6" fillId="10" borderId="65" xfId="3" applyNumberFormat="1" applyFont="1" applyFill="1" applyBorder="1" applyAlignment="1" applyProtection="1">
      <alignment horizontal="center" vertical="center" wrapText="1"/>
      <protection locked="0"/>
    </xf>
    <xf numFmtId="168" fontId="6" fillId="10" borderId="65" xfId="3" applyNumberFormat="1" applyFont="1" applyFill="1" applyBorder="1" applyAlignment="1" applyProtection="1">
      <alignment horizontal="center" vertical="center" wrapText="1"/>
      <protection locked="0"/>
    </xf>
    <xf numFmtId="168" fontId="6" fillId="10" borderId="83" xfId="3" applyNumberFormat="1" applyFont="1" applyFill="1" applyBorder="1" applyAlignment="1" applyProtection="1">
      <alignment horizontal="center" vertical="center" wrapText="1"/>
      <protection locked="0"/>
    </xf>
    <xf numFmtId="168" fontId="6" fillId="10" borderId="66" xfId="3" applyNumberFormat="1" applyFont="1" applyFill="1" applyBorder="1" applyAlignment="1" applyProtection="1">
      <alignment horizontal="center" vertical="center" wrapText="1"/>
      <protection locked="0"/>
    </xf>
    <xf numFmtId="168" fontId="30" fillId="0" borderId="82" xfId="3" applyNumberFormat="1" applyFont="1" applyFill="1" applyBorder="1" applyAlignment="1" applyProtection="1">
      <alignment horizontal="center" vertical="center" wrapText="1"/>
      <protection hidden="1"/>
    </xf>
    <xf numFmtId="10" fontId="30" fillId="0" borderId="83" xfId="4" applyNumberFormat="1" applyFont="1" applyFill="1" applyBorder="1" applyAlignment="1" applyProtection="1">
      <alignment horizontal="center" vertical="center" wrapText="1"/>
      <protection hidden="1"/>
    </xf>
    <xf numFmtId="0" fontId="6" fillId="3" borderId="80" xfId="0" applyFont="1" applyFill="1" applyBorder="1" applyAlignment="1">
      <alignment horizontal="center" vertical="center" wrapText="1"/>
    </xf>
    <xf numFmtId="0" fontId="6" fillId="3" borderId="68" xfId="0" applyFont="1" applyFill="1" applyBorder="1" applyAlignment="1">
      <alignment horizontal="center" vertical="center" wrapText="1"/>
    </xf>
    <xf numFmtId="0" fontId="6" fillId="3" borderId="6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 wrapText="1"/>
    </xf>
    <xf numFmtId="4" fontId="6" fillId="3" borderId="37" xfId="0" applyNumberFormat="1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vertical="center"/>
    </xf>
    <xf numFmtId="4" fontId="6" fillId="3" borderId="40" xfId="0" applyNumberFormat="1" applyFont="1" applyFill="1" applyBorder="1" applyAlignment="1">
      <alignment horizontal="center" vertical="center" wrapText="1"/>
    </xf>
    <xf numFmtId="0" fontId="29" fillId="3" borderId="59" xfId="0" applyFont="1" applyFill="1" applyBorder="1" applyAlignment="1">
      <alignment vertical="center"/>
    </xf>
    <xf numFmtId="4" fontId="6" fillId="3" borderId="41" xfId="0" applyNumberFormat="1" applyFont="1" applyFill="1" applyBorder="1" applyAlignment="1">
      <alignment horizontal="center" vertical="center" wrapText="1"/>
    </xf>
    <xf numFmtId="0" fontId="29" fillId="3" borderId="61" xfId="0" applyFont="1" applyFill="1" applyBorder="1" applyAlignment="1">
      <alignment vertical="center"/>
    </xf>
    <xf numFmtId="0" fontId="6" fillId="3" borderId="37" xfId="0" applyFont="1" applyFill="1" applyBorder="1" applyAlignment="1">
      <alignment horizontal="center" vertical="center" wrapText="1"/>
    </xf>
    <xf numFmtId="0" fontId="29" fillId="3" borderId="40" xfId="0" applyFont="1" applyFill="1" applyBorder="1" applyAlignment="1">
      <alignment horizontal="center" vertical="center"/>
    </xf>
    <xf numFmtId="0" fontId="29" fillId="3" borderId="5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30" fillId="3" borderId="27" xfId="0" applyFont="1" applyFill="1" applyBorder="1" applyAlignment="1">
      <alignment horizontal="center" vertical="center" wrapText="1"/>
    </xf>
    <xf numFmtId="0" fontId="30" fillId="3" borderId="54" xfId="0" applyFont="1" applyFill="1" applyBorder="1" applyAlignment="1">
      <alignment horizontal="center" vertical="center" wrapText="1"/>
    </xf>
    <xf numFmtId="0" fontId="30" fillId="3" borderId="6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79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vertical="center" wrapText="1"/>
    </xf>
    <xf numFmtId="4" fontId="30" fillId="3" borderId="1" xfId="0" applyNumberFormat="1" applyFont="1" applyFill="1" applyBorder="1" applyAlignment="1">
      <alignment horizontal="center" vertical="center" textRotation="90" wrapText="1"/>
    </xf>
    <xf numFmtId="0" fontId="30" fillId="3" borderId="60" xfId="0" applyFont="1" applyFill="1" applyBorder="1" applyAlignment="1">
      <alignment vertical="center"/>
    </xf>
    <xf numFmtId="0" fontId="6" fillId="3" borderId="27" xfId="0" applyFont="1" applyFill="1" applyBorder="1" applyAlignment="1">
      <alignment horizontal="center" vertical="center" textRotation="90" wrapText="1"/>
    </xf>
    <xf numFmtId="0" fontId="6" fillId="3" borderId="54" xfId="0" applyFont="1" applyFill="1" applyBorder="1" applyAlignment="1">
      <alignment horizontal="center" vertical="center" textRotation="90" wrapText="1"/>
    </xf>
    <xf numFmtId="0" fontId="6" fillId="3" borderId="62" xfId="0" applyFont="1" applyFill="1" applyBorder="1" applyAlignment="1">
      <alignment horizontal="center" vertical="center" textRotation="90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60" xfId="0" applyNumberFormat="1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164" fontId="6" fillId="3" borderId="70" xfId="0" applyNumberFormat="1" applyFont="1" applyFill="1" applyBorder="1" applyAlignment="1">
      <alignment horizontal="center" vertical="center" wrapText="1"/>
    </xf>
    <xf numFmtId="164" fontId="6" fillId="3" borderId="47" xfId="0" applyNumberFormat="1" applyFont="1" applyFill="1" applyBorder="1" applyAlignment="1">
      <alignment horizontal="center" vertical="center" wrapText="1"/>
    </xf>
    <xf numFmtId="0" fontId="29" fillId="3" borderId="74" xfId="0" applyFont="1" applyFill="1" applyBorder="1" applyAlignment="1">
      <alignment horizontal="center" vertical="center"/>
    </xf>
    <xf numFmtId="0" fontId="29" fillId="3" borderId="60" xfId="0" applyFont="1" applyFill="1" applyBorder="1" applyAlignment="1">
      <alignment horizontal="center" vertical="center"/>
    </xf>
    <xf numFmtId="164" fontId="6" fillId="3" borderId="53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vertical="center"/>
    </xf>
    <xf numFmtId="164" fontId="6" fillId="3" borderId="40" xfId="0" applyNumberFormat="1" applyFont="1" applyFill="1" applyBorder="1" applyAlignment="1">
      <alignment horizontal="center" vertical="center" wrapText="1"/>
    </xf>
    <xf numFmtId="0" fontId="29" fillId="3" borderId="59" xfId="0" applyFont="1" applyFill="1" applyBorder="1" applyAlignment="1">
      <alignment horizontal="center" vertical="center" wrapText="1"/>
    </xf>
    <xf numFmtId="4" fontId="30" fillId="3" borderId="40" xfId="0" applyNumberFormat="1" applyFont="1" applyFill="1" applyBorder="1" applyAlignment="1">
      <alignment horizontal="center" vertical="center" wrapText="1"/>
    </xf>
    <xf numFmtId="0" fontId="30" fillId="3" borderId="59" xfId="0" applyFont="1" applyFill="1" applyBorder="1" applyAlignment="1">
      <alignment vertical="center"/>
    </xf>
    <xf numFmtId="4" fontId="30" fillId="3" borderId="47" xfId="0" applyNumberFormat="1" applyFont="1" applyFill="1" applyBorder="1" applyAlignment="1">
      <alignment horizontal="center" vertical="center" textRotation="90" wrapText="1"/>
    </xf>
    <xf numFmtId="0" fontId="30" fillId="3" borderId="74" xfId="0" applyFont="1" applyFill="1" applyBorder="1" applyAlignment="1">
      <alignment vertical="center"/>
    </xf>
    <xf numFmtId="164" fontId="6" fillId="3" borderId="41" xfId="0" applyNumberFormat="1" applyFont="1" applyFill="1" applyBorder="1" applyAlignment="1">
      <alignment horizontal="center" vertical="center" wrapText="1"/>
    </xf>
    <xf numFmtId="164" fontId="6" fillId="3" borderId="61" xfId="0" applyNumberFormat="1" applyFont="1" applyFill="1" applyBorder="1" applyAlignment="1">
      <alignment horizontal="center" vertical="center" wrapText="1"/>
    </xf>
    <xf numFmtId="164" fontId="6" fillId="3" borderId="64" xfId="0" applyNumberFormat="1" applyFont="1" applyFill="1" applyBorder="1" applyAlignment="1">
      <alignment horizontal="center" vertical="center" wrapText="1"/>
    </xf>
    <xf numFmtId="164" fontId="6" fillId="3" borderId="65" xfId="0" applyNumberFormat="1" applyFont="1" applyFill="1" applyBorder="1" applyAlignment="1">
      <alignment horizontal="center" vertical="center" wrapText="1"/>
    </xf>
    <xf numFmtId="0" fontId="29" fillId="3" borderId="83" xfId="0" applyFont="1" applyFill="1" applyBorder="1" applyAlignment="1">
      <alignment horizontal="center" vertical="center"/>
    </xf>
    <xf numFmtId="0" fontId="30" fillId="3" borderId="73" xfId="0" applyFont="1" applyFill="1" applyBorder="1" applyAlignment="1">
      <alignment horizontal="center" vertical="center" wrapText="1"/>
    </xf>
    <xf numFmtId="0" fontId="30" fillId="3" borderId="47" xfId="0" applyFont="1" applyFill="1" applyBorder="1" applyAlignment="1">
      <alignment horizontal="center" vertical="center" wrapText="1"/>
    </xf>
    <xf numFmtId="0" fontId="30" fillId="3" borderId="74" xfId="0" applyFont="1" applyFill="1" applyBorder="1" applyAlignment="1">
      <alignment horizontal="center" vertical="center" wrapText="1"/>
    </xf>
    <xf numFmtId="0" fontId="30" fillId="3" borderId="37" xfId="0" applyFont="1" applyFill="1" applyBorder="1" applyAlignment="1">
      <alignment horizontal="center" vertical="center" wrapText="1"/>
    </xf>
    <xf numFmtId="0" fontId="30" fillId="3" borderId="53" xfId="0" applyFont="1" applyFill="1" applyBorder="1" applyAlignment="1">
      <alignment horizontal="center" vertical="center" wrapText="1"/>
    </xf>
    <xf numFmtId="0" fontId="30" fillId="3" borderId="63" xfId="0" applyFont="1" applyFill="1" applyBorder="1" applyAlignment="1">
      <alignment horizontal="center" vertical="center" wrapText="1"/>
    </xf>
    <xf numFmtId="4" fontId="30" fillId="3" borderId="41" xfId="0" applyNumberFormat="1" applyFont="1" applyFill="1" applyBorder="1" applyAlignment="1">
      <alignment horizontal="center" vertical="center" textRotation="90" wrapText="1"/>
    </xf>
    <xf numFmtId="0" fontId="30" fillId="3" borderId="61" xfId="0" applyFont="1" applyFill="1" applyBorder="1" applyAlignment="1">
      <alignment vertical="center"/>
    </xf>
    <xf numFmtId="4" fontId="30" fillId="3" borderId="52" xfId="0" applyNumberFormat="1" applyFont="1" applyFill="1" applyBorder="1" applyAlignment="1" applyProtection="1">
      <alignment horizontal="center" vertical="center" wrapText="1"/>
      <protection locked="0"/>
    </xf>
    <xf numFmtId="0" fontId="30" fillId="3" borderId="38" xfId="0" applyFont="1" applyFill="1" applyBorder="1" applyAlignment="1" applyProtection="1">
      <alignment vertical="center"/>
      <protection locked="0"/>
    </xf>
    <xf numFmtId="0" fontId="30" fillId="3" borderId="39" xfId="0" applyFont="1" applyFill="1" applyBorder="1" applyAlignment="1" applyProtection="1">
      <alignment vertical="center"/>
      <protection locked="0"/>
    </xf>
    <xf numFmtId="4" fontId="30" fillId="3" borderId="53" xfId="0" applyNumberFormat="1" applyFont="1" applyFill="1" applyBorder="1" applyAlignment="1">
      <alignment horizontal="center" vertical="center" wrapText="1"/>
    </xf>
    <xf numFmtId="0" fontId="30" fillId="3" borderId="63" xfId="0" applyFont="1" applyFill="1" applyBorder="1" applyAlignment="1">
      <alignment vertical="center"/>
    </xf>
    <xf numFmtId="4" fontId="30" fillId="3" borderId="37" xfId="0" applyNumberFormat="1" applyFont="1" applyFill="1" applyBorder="1" applyAlignment="1" applyProtection="1">
      <alignment horizontal="center" vertical="center" wrapText="1"/>
      <protection locked="0"/>
    </xf>
    <xf numFmtId="4" fontId="30" fillId="3" borderId="38" xfId="0" applyNumberFormat="1" applyFont="1" applyFill="1" applyBorder="1" applyAlignment="1" applyProtection="1">
      <alignment horizontal="center" vertical="center" wrapText="1"/>
      <protection locked="0"/>
    </xf>
    <xf numFmtId="4" fontId="30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30" fillId="3" borderId="51" xfId="0" applyFont="1" applyFill="1" applyBorder="1" applyAlignment="1">
      <alignment horizontal="center" vertical="center" wrapText="1"/>
    </xf>
    <xf numFmtId="0" fontId="30" fillId="3" borderId="49" xfId="0" applyFont="1" applyFill="1" applyBorder="1" applyAlignment="1">
      <alignment horizontal="center" vertical="center" wrapText="1"/>
    </xf>
    <xf numFmtId="0" fontId="30" fillId="3" borderId="50" xfId="0" applyFont="1" applyFill="1" applyBorder="1" applyAlignment="1">
      <alignment horizontal="center" vertical="center" wrapText="1"/>
    </xf>
    <xf numFmtId="0" fontId="30" fillId="3" borderId="73" xfId="0" applyFont="1" applyFill="1" applyBorder="1" applyAlignment="1" applyProtection="1">
      <alignment vertical="center"/>
      <protection locked="0"/>
    </xf>
    <xf numFmtId="164" fontId="6" fillId="3" borderId="37" xfId="0" applyNumberFormat="1" applyFont="1" applyFill="1" applyBorder="1" applyAlignment="1">
      <alignment horizontal="center" vertical="center" wrapText="1"/>
    </xf>
    <xf numFmtId="164" fontId="6" fillId="3" borderId="38" xfId="0" applyNumberFormat="1" applyFont="1" applyFill="1" applyBorder="1" applyAlignment="1">
      <alignment horizontal="center" vertical="center" wrapText="1"/>
    </xf>
    <xf numFmtId="164" fontId="6" fillId="3" borderId="39" xfId="0" applyNumberFormat="1" applyFont="1" applyFill="1" applyBorder="1" applyAlignment="1">
      <alignment horizontal="center" vertical="center" wrapText="1"/>
    </xf>
    <xf numFmtId="164" fontId="6" fillId="3" borderId="59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6" fillId="3" borderId="73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29" fillId="3" borderId="54" xfId="0" applyFont="1" applyFill="1" applyBorder="1" applyAlignment="1">
      <alignment vertical="center"/>
    </xf>
    <xf numFmtId="0" fontId="29" fillId="3" borderId="62" xfId="0" applyFont="1" applyFill="1" applyBorder="1" applyAlignment="1">
      <alignment vertical="center"/>
    </xf>
    <xf numFmtId="0" fontId="6" fillId="3" borderId="49" xfId="0" applyFont="1" applyFill="1" applyBorder="1" applyAlignment="1">
      <alignment horizontal="center" vertical="center" textRotation="90" wrapText="1"/>
    </xf>
    <xf numFmtId="0" fontId="6" fillId="3" borderId="75" xfId="0" applyFont="1" applyFill="1" applyBorder="1" applyAlignment="1">
      <alignment horizontal="center" vertical="center" textRotation="90" wrapText="1"/>
    </xf>
    <xf numFmtId="0" fontId="6" fillId="3" borderId="56" xfId="0" applyFont="1" applyFill="1" applyBorder="1" applyAlignment="1">
      <alignment horizontal="center" vertical="center" wrapText="1"/>
    </xf>
    <xf numFmtId="0" fontId="29" fillId="3" borderId="57" xfId="0" applyFont="1" applyFill="1" applyBorder="1" applyAlignment="1">
      <alignment vertical="center"/>
    </xf>
    <xf numFmtId="0" fontId="29" fillId="3" borderId="58" xfId="0" applyFont="1" applyFill="1" applyBorder="1" applyAlignment="1">
      <alignment vertical="center"/>
    </xf>
    <xf numFmtId="0" fontId="29" fillId="3" borderId="38" xfId="0" applyFont="1" applyFill="1" applyBorder="1" applyAlignment="1">
      <alignment vertical="center"/>
    </xf>
    <xf numFmtId="0" fontId="29" fillId="3" borderId="73" xfId="0" applyFont="1" applyFill="1" applyBorder="1" applyAlignment="1">
      <alignment vertical="center"/>
    </xf>
    <xf numFmtId="0" fontId="31" fillId="0" borderId="0" xfId="0" applyFont="1" applyBorder="1" applyAlignment="1">
      <alignment horizontal="center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20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7" fillId="7" borderId="10" xfId="1" applyFont="1" applyFill="1" applyBorder="1" applyAlignment="1">
      <alignment horizontal="center" vertical="center" wrapText="1"/>
    </xf>
    <xf numFmtId="0" fontId="17" fillId="7" borderId="15" xfId="1" applyFont="1" applyFill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Процентный" xfId="4" builtinId="5"/>
    <cellStyle name="Финансовый" xfId="3" builtinId="3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1" indent="0" justifyLastLine="0" shrinkToFit="0" readingOrder="0"/>
      <border diagonalUp="0" diagonalDown="0">
        <left style="hair">
          <color auto="1"/>
        </left>
        <right style="medium">
          <color indexed="64"/>
        </right>
        <top/>
        <bottom style="hair">
          <color auto="1"/>
        </bottom>
        <vertical/>
        <horizontal/>
      </border>
      <protection locked="0" hidden="0"/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FF"/>
      <color rgb="FFFFFFCC"/>
      <color rgb="FF82CC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\&#1044;&#1077;&#1087;&#1072;&#1075;&#1088;&#1086;&#1088;&#1072;&#1079;&#1074;&#1080;&#1090;&#1080;&#1103;\&#1055;&#1088;&#1086;&#1077;&#1082;&#1090;&#1099;_&#1057;&#1054;&#1057;&#1058;\&#1053;&#1086;&#1074;&#1072;&#1103;%20&#1088;&#1072;&#1089;&#1095;&#1077;&#1090;&#1099;_&#1053;&#1040;&#1047;&#1042;&#1040;&#1053;&#1048;&#1071;_&#1055;&#1056;&#1054;&#1045;&#1050;&#1058;&#1054;&#104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khomovev\PEV\pakho\DeskTop\&#1052;&#1057;&#1061;_&#1076;&#1072;&#1085;&#1085;&#1099;&#1077;\&#1096;&#1072;&#1073;&#1083;&#1086;&#1085;20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\&#1044;&#1077;&#1087;&#1072;&#1075;&#1088;&#1086;&#1088;&#1072;&#1079;&#1074;&#1080;&#1090;&#1080;&#1103;\Users\nvd\Documents\&#1057;&#1087;&#1080;&#1089;&#1086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СводФайлов"/>
      <sheetName val="Итоги по направлениям"/>
      <sheetName val="Лист1"/>
      <sheetName val="Ошибки"/>
      <sheetName val="СТ"/>
      <sheetName val="рейтинг по ФО"/>
      <sheetName val="СТмер"/>
      <sheetName val="Проекты"/>
      <sheetName val="дляСТмер"/>
      <sheetName val="Списки"/>
      <sheetName val="ШаблонФормул"/>
      <sheetName val="не допущены (список)"/>
      <sheetName val="СТwinners"/>
      <sheetName val="минусовки"/>
      <sheetName val="список победителей"/>
      <sheetName val="расчеты приложения № 4"/>
      <sheetName val="Приложение № 1 не допуск"/>
      <sheetName val="Приложение № 2 (допущены)"/>
      <sheetName val="Приложение № 3 победители минус"/>
      <sheetName val="Приложение № 4 (резервный фонд)"/>
      <sheetName val="Ошибки подгруз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 t="str">
            <v>создание</v>
          </cell>
          <cell r="B3" t="str">
            <v>образование</v>
          </cell>
          <cell r="C3">
            <v>2020</v>
          </cell>
          <cell r="D3">
            <v>2020</v>
          </cell>
          <cell r="E3">
            <v>0.5</v>
          </cell>
          <cell r="F3" t="str">
            <v>требуется</v>
          </cell>
          <cell r="G3" t="str">
            <v>не требуется</v>
          </cell>
          <cell r="H3" t="str">
            <v>Алтайский край</v>
          </cell>
          <cell r="I3" t="str">
            <v>СФО</v>
          </cell>
          <cell r="J3">
            <v>99</v>
          </cell>
          <cell r="K3">
            <v>99</v>
          </cell>
          <cell r="L3">
            <v>99</v>
          </cell>
        </row>
        <row r="4">
          <cell r="A4" t="str">
            <v>расширение</v>
          </cell>
          <cell r="B4" t="str">
            <v>здравоохранение</v>
          </cell>
          <cell r="C4">
            <v>2021</v>
          </cell>
          <cell r="D4">
            <v>2021</v>
          </cell>
          <cell r="E4">
            <v>1</v>
          </cell>
          <cell r="F4" t="str">
            <v>не требуется</v>
          </cell>
          <cell r="G4" t="str">
            <v>требуется актуализация</v>
          </cell>
          <cell r="H4" t="str">
            <v>Амурская область</v>
          </cell>
          <cell r="I4" t="str">
            <v>ДФО</v>
          </cell>
          <cell r="J4">
            <v>85</v>
          </cell>
          <cell r="K4">
            <v>85</v>
          </cell>
          <cell r="L4">
            <v>82</v>
          </cell>
        </row>
        <row r="5">
          <cell r="A5" t="str">
            <v>строительство</v>
          </cell>
          <cell r="B5" t="str">
            <v>культура</v>
          </cell>
          <cell r="C5">
            <v>2022</v>
          </cell>
          <cell r="D5">
            <v>2022</v>
          </cell>
          <cell r="H5" t="str">
            <v>Архангельская область</v>
          </cell>
          <cell r="I5" t="str">
            <v>СЗФО</v>
          </cell>
          <cell r="J5">
            <v>90</v>
          </cell>
          <cell r="K5">
            <v>90</v>
          </cell>
          <cell r="L5">
            <v>90</v>
          </cell>
        </row>
        <row r="6">
          <cell r="A6" t="str">
            <v>реконструкция</v>
          </cell>
          <cell r="B6" t="str">
            <v>физкультура и спорт</v>
          </cell>
          <cell r="C6">
            <v>2023</v>
          </cell>
          <cell r="D6">
            <v>2023</v>
          </cell>
          <cell r="H6" t="str">
            <v>Астраханская область</v>
          </cell>
          <cell r="I6" t="str">
            <v>ЮФО</v>
          </cell>
          <cell r="J6">
            <v>82</v>
          </cell>
          <cell r="K6">
            <v>82</v>
          </cell>
          <cell r="L6">
            <v>86</v>
          </cell>
        </row>
        <row r="7">
          <cell r="A7" t="str">
            <v>капремонт</v>
          </cell>
          <cell r="B7" t="str">
            <v>соц.политика</v>
          </cell>
          <cell r="C7">
            <v>2024</v>
          </cell>
          <cell r="D7">
            <v>2024</v>
          </cell>
          <cell r="H7" t="str">
            <v>Белгородская область</v>
          </cell>
          <cell r="I7" t="str">
            <v>ЦФО</v>
          </cell>
          <cell r="J7">
            <v>79</v>
          </cell>
          <cell r="K7">
            <v>79</v>
          </cell>
          <cell r="L7">
            <v>76</v>
          </cell>
        </row>
        <row r="8">
          <cell r="A8" t="str">
            <v>приобретение</v>
          </cell>
          <cell r="B8" t="str">
            <v>коммунальная инфраструктура</v>
          </cell>
          <cell r="C8">
            <v>2025</v>
          </cell>
          <cell r="D8">
            <v>2025</v>
          </cell>
          <cell r="H8" t="str">
            <v>Брянская область</v>
          </cell>
          <cell r="I8" t="str">
            <v>ЦФО</v>
          </cell>
          <cell r="J8">
            <v>92</v>
          </cell>
          <cell r="K8">
            <v>92</v>
          </cell>
          <cell r="L8">
            <v>94</v>
          </cell>
        </row>
        <row r="9">
          <cell r="A9" t="str">
            <v>установка</v>
          </cell>
          <cell r="B9" t="str">
            <v>транспортная инфраструктура</v>
          </cell>
          <cell r="H9" t="str">
            <v>Владимирская область</v>
          </cell>
          <cell r="I9" t="str">
            <v>ЦФО</v>
          </cell>
          <cell r="J9">
            <v>89</v>
          </cell>
          <cell r="K9">
            <v>89</v>
          </cell>
          <cell r="L9">
            <v>88</v>
          </cell>
        </row>
        <row r="10">
          <cell r="B10" t="str">
            <v>производство</v>
          </cell>
          <cell r="H10" t="str">
            <v>Волгоградская область</v>
          </cell>
          <cell r="I10" t="str">
            <v>ЮФО</v>
          </cell>
          <cell r="J10">
            <v>86</v>
          </cell>
          <cell r="K10">
            <v>86</v>
          </cell>
          <cell r="L10">
            <v>88</v>
          </cell>
        </row>
        <row r="11">
          <cell r="H11" t="str">
            <v>Вологодская область</v>
          </cell>
          <cell r="I11" t="str">
            <v>СЗФО</v>
          </cell>
          <cell r="J11">
            <v>77</v>
          </cell>
          <cell r="K11">
            <v>77</v>
          </cell>
          <cell r="L11">
            <v>77</v>
          </cell>
        </row>
        <row r="12">
          <cell r="H12" t="str">
            <v>Воронежская область</v>
          </cell>
          <cell r="I12" t="str">
            <v>ЦФО</v>
          </cell>
          <cell r="J12">
            <v>85</v>
          </cell>
          <cell r="K12">
            <v>85</v>
          </cell>
          <cell r="L12">
            <v>86</v>
          </cell>
        </row>
        <row r="13">
          <cell r="H13" t="str">
            <v>г. Москва</v>
          </cell>
          <cell r="I13" t="str">
            <v>ЦФО</v>
          </cell>
          <cell r="J13">
            <v>5</v>
          </cell>
          <cell r="K13">
            <v>5</v>
          </cell>
          <cell r="L13">
            <v>5</v>
          </cell>
        </row>
        <row r="14">
          <cell r="H14" t="str">
            <v>г. Санкт-Петербург</v>
          </cell>
          <cell r="I14" t="str">
            <v>СЗФО</v>
          </cell>
          <cell r="J14">
            <v>37</v>
          </cell>
          <cell r="K14">
            <v>37</v>
          </cell>
          <cell r="L14">
            <v>39</v>
          </cell>
        </row>
        <row r="15">
          <cell r="H15" t="str">
            <v>г. Севастополь</v>
          </cell>
          <cell r="I15" t="str">
            <v>ЮФО</v>
          </cell>
          <cell r="J15">
            <v>95</v>
          </cell>
          <cell r="K15">
            <v>95</v>
          </cell>
          <cell r="L15">
            <v>95</v>
          </cell>
        </row>
        <row r="16">
          <cell r="H16" t="str">
            <v>Еврейская автономная область</v>
          </cell>
          <cell r="I16" t="str">
            <v>ДФО</v>
          </cell>
          <cell r="J16">
            <v>90</v>
          </cell>
          <cell r="K16">
            <v>90</v>
          </cell>
          <cell r="L16">
            <v>90</v>
          </cell>
        </row>
        <row r="17">
          <cell r="H17" t="str">
            <v>Забайкальский край</v>
          </cell>
          <cell r="I17" t="str">
            <v>ДФО</v>
          </cell>
          <cell r="J17">
            <v>94</v>
          </cell>
          <cell r="K17">
            <v>94</v>
          </cell>
          <cell r="L17">
            <v>91</v>
          </cell>
        </row>
        <row r="18">
          <cell r="H18" t="str">
            <v>Ивановская область</v>
          </cell>
          <cell r="I18" t="str">
            <v>ЦФО</v>
          </cell>
          <cell r="J18">
            <v>93</v>
          </cell>
          <cell r="K18">
            <v>93</v>
          </cell>
          <cell r="L18">
            <v>93</v>
          </cell>
        </row>
        <row r="19">
          <cell r="H19" t="str">
            <v>Иркутская область</v>
          </cell>
          <cell r="I19" t="str">
            <v>СФО</v>
          </cell>
          <cell r="J19">
            <v>79</v>
          </cell>
          <cell r="K19">
            <v>79</v>
          </cell>
          <cell r="L19">
            <v>75</v>
          </cell>
        </row>
        <row r="20">
          <cell r="H20" t="str">
            <v>Кабардино-Балкарская Республика</v>
          </cell>
          <cell r="I20" t="str">
            <v>СКФО</v>
          </cell>
          <cell r="J20">
            <v>93</v>
          </cell>
          <cell r="K20">
            <v>93</v>
          </cell>
          <cell r="L20">
            <v>95</v>
          </cell>
        </row>
        <row r="21">
          <cell r="H21" t="str">
            <v>Калининградская область</v>
          </cell>
          <cell r="I21" t="str">
            <v>СЗФО</v>
          </cell>
          <cell r="J21">
            <v>77</v>
          </cell>
          <cell r="K21">
            <v>77</v>
          </cell>
          <cell r="L21">
            <v>84</v>
          </cell>
        </row>
        <row r="22">
          <cell r="H22" t="str">
            <v>Калужская область</v>
          </cell>
          <cell r="I22" t="str">
            <v>ЦФО</v>
          </cell>
          <cell r="J22">
            <v>69</v>
          </cell>
          <cell r="K22">
            <v>69</v>
          </cell>
          <cell r="L22">
            <v>68</v>
          </cell>
        </row>
        <row r="23">
          <cell r="H23" t="str">
            <v>Камчатский край</v>
          </cell>
          <cell r="I23" t="str">
            <v>ДФО</v>
          </cell>
          <cell r="J23">
            <v>95</v>
          </cell>
          <cell r="K23">
            <v>95</v>
          </cell>
          <cell r="L23">
            <v>95</v>
          </cell>
        </row>
        <row r="24">
          <cell r="H24" t="str">
            <v>Карачаево-Черкесская Республика</v>
          </cell>
          <cell r="I24" t="str">
            <v>СКФО</v>
          </cell>
          <cell r="J24">
            <v>95</v>
          </cell>
          <cell r="K24">
            <v>95</v>
          </cell>
          <cell r="L24">
            <v>94</v>
          </cell>
        </row>
        <row r="25">
          <cell r="H25" t="str">
            <v>Кемеровская область</v>
          </cell>
          <cell r="I25" t="str">
            <v>СФО</v>
          </cell>
          <cell r="J25">
            <v>83</v>
          </cell>
          <cell r="K25">
            <v>83</v>
          </cell>
          <cell r="L25">
            <v>79</v>
          </cell>
        </row>
        <row r="26">
          <cell r="H26" t="str">
            <v>Кировская область</v>
          </cell>
          <cell r="I26" t="str">
            <v>ПФО</v>
          </cell>
          <cell r="J26">
            <v>95</v>
          </cell>
          <cell r="K26">
            <v>95</v>
          </cell>
          <cell r="L26">
            <v>94</v>
          </cell>
        </row>
        <row r="27">
          <cell r="H27" t="str">
            <v>Костромская область</v>
          </cell>
          <cell r="I27" t="str">
            <v>ЦФО</v>
          </cell>
          <cell r="J27">
            <v>95</v>
          </cell>
          <cell r="K27">
            <v>95</v>
          </cell>
          <cell r="L27">
            <v>90</v>
          </cell>
        </row>
        <row r="28">
          <cell r="H28" t="str">
            <v>Краснодарский край</v>
          </cell>
          <cell r="I28" t="str">
            <v>ЮФО</v>
          </cell>
          <cell r="J28">
            <v>76</v>
          </cell>
          <cell r="K28">
            <v>76</v>
          </cell>
          <cell r="L28">
            <v>78</v>
          </cell>
        </row>
        <row r="29">
          <cell r="H29" t="str">
            <v>Красноярский край</v>
          </cell>
          <cell r="I29" t="str">
            <v>СФО</v>
          </cell>
          <cell r="J29">
            <v>75</v>
          </cell>
          <cell r="K29">
            <v>75</v>
          </cell>
          <cell r="L29">
            <v>71</v>
          </cell>
        </row>
        <row r="30">
          <cell r="H30" t="str">
            <v>Курганская область</v>
          </cell>
          <cell r="I30" t="str">
            <v>УФО</v>
          </cell>
          <cell r="J30">
            <v>99</v>
          </cell>
          <cell r="K30">
            <v>99</v>
          </cell>
          <cell r="L30">
            <v>99</v>
          </cell>
        </row>
        <row r="31">
          <cell r="H31" t="str">
            <v>Курская область</v>
          </cell>
          <cell r="I31" t="str">
            <v>ЦФО</v>
          </cell>
          <cell r="J31">
            <v>87</v>
          </cell>
          <cell r="K31">
            <v>87</v>
          </cell>
          <cell r="L31">
            <v>87</v>
          </cell>
        </row>
        <row r="32">
          <cell r="H32" t="str">
            <v>Ленинградская область</v>
          </cell>
          <cell r="I32" t="str">
            <v>СЗФО</v>
          </cell>
          <cell r="J32">
            <v>49</v>
          </cell>
          <cell r="K32">
            <v>49</v>
          </cell>
          <cell r="L32">
            <v>51</v>
          </cell>
        </row>
        <row r="33">
          <cell r="H33" t="str">
            <v>Липецкая область</v>
          </cell>
          <cell r="I33" t="str">
            <v>ЦФО</v>
          </cell>
          <cell r="J33">
            <v>72</v>
          </cell>
          <cell r="K33">
            <v>72</v>
          </cell>
          <cell r="L33">
            <v>74</v>
          </cell>
        </row>
        <row r="34">
          <cell r="H34" t="str">
            <v>Магаданская область</v>
          </cell>
          <cell r="I34" t="str">
            <v>ДФО</v>
          </cell>
          <cell r="J34">
            <v>91</v>
          </cell>
          <cell r="K34">
            <v>91</v>
          </cell>
          <cell r="L34">
            <v>89</v>
          </cell>
        </row>
        <row r="35">
          <cell r="H35" t="str">
            <v>Московская область</v>
          </cell>
          <cell r="I35" t="str">
            <v>ЦФО</v>
          </cell>
          <cell r="J35">
            <v>54</v>
          </cell>
          <cell r="K35">
            <v>54</v>
          </cell>
          <cell r="L35">
            <v>56</v>
          </cell>
        </row>
        <row r="36">
          <cell r="H36" t="str">
            <v>Мурманская область</v>
          </cell>
          <cell r="I36" t="str">
            <v>СЗФО</v>
          </cell>
          <cell r="J36">
            <v>71</v>
          </cell>
          <cell r="K36">
            <v>71</v>
          </cell>
          <cell r="L36">
            <v>71</v>
          </cell>
        </row>
        <row r="37">
          <cell r="H37" t="str">
            <v>Ненецкий автономный округ</v>
          </cell>
          <cell r="I37" t="str">
            <v>СЗФО</v>
          </cell>
          <cell r="J37">
            <v>62</v>
          </cell>
          <cell r="K37">
            <v>62</v>
          </cell>
          <cell r="L37">
            <v>67</v>
          </cell>
        </row>
        <row r="38">
          <cell r="H38" t="str">
            <v>Нижегородская область</v>
          </cell>
          <cell r="I38" t="str">
            <v>ПФО</v>
          </cell>
          <cell r="J38">
            <v>74</v>
          </cell>
          <cell r="K38">
            <v>74</v>
          </cell>
          <cell r="L38">
            <v>76</v>
          </cell>
        </row>
        <row r="39">
          <cell r="H39" t="str">
            <v>Новгородская область</v>
          </cell>
          <cell r="I39" t="str">
            <v>СЗФО</v>
          </cell>
          <cell r="J39">
            <v>77</v>
          </cell>
          <cell r="K39">
            <v>77</v>
          </cell>
          <cell r="L39">
            <v>81</v>
          </cell>
        </row>
        <row r="40">
          <cell r="H40" t="str">
            <v>Новосибирская область</v>
          </cell>
          <cell r="I40" t="str">
            <v>СФО</v>
          </cell>
          <cell r="J40">
            <v>78</v>
          </cell>
          <cell r="K40">
            <v>78</v>
          </cell>
          <cell r="L40">
            <v>78</v>
          </cell>
        </row>
        <row r="41">
          <cell r="H41" t="str">
            <v>Омская область</v>
          </cell>
          <cell r="I41" t="str">
            <v>СФО</v>
          </cell>
          <cell r="J41">
            <v>86</v>
          </cell>
          <cell r="K41">
            <v>86</v>
          </cell>
          <cell r="L41">
            <v>89</v>
          </cell>
        </row>
        <row r="42">
          <cell r="H42" t="str">
            <v>Оренбургская область</v>
          </cell>
          <cell r="I42" t="str">
            <v>ПФО</v>
          </cell>
          <cell r="J42">
            <v>75</v>
          </cell>
          <cell r="K42">
            <v>75</v>
          </cell>
          <cell r="L42">
            <v>82</v>
          </cell>
        </row>
        <row r="43">
          <cell r="H43" t="str">
            <v>Орловская область</v>
          </cell>
          <cell r="I43" t="str">
            <v>ЦФО</v>
          </cell>
          <cell r="J43">
            <v>95</v>
          </cell>
          <cell r="K43">
            <v>95</v>
          </cell>
          <cell r="L43">
            <v>91</v>
          </cell>
        </row>
        <row r="44">
          <cell r="H44" t="str">
            <v>Пензенская область</v>
          </cell>
          <cell r="I44" t="str">
            <v>ПФО</v>
          </cell>
          <cell r="J44">
            <v>92</v>
          </cell>
          <cell r="K44">
            <v>92</v>
          </cell>
          <cell r="L44">
            <v>92</v>
          </cell>
        </row>
        <row r="45">
          <cell r="H45" t="str">
            <v>Пермский край</v>
          </cell>
          <cell r="I45" t="str">
            <v>ПФО</v>
          </cell>
          <cell r="J45">
            <v>73</v>
          </cell>
          <cell r="K45">
            <v>73</v>
          </cell>
          <cell r="L45">
            <v>75</v>
          </cell>
        </row>
        <row r="46">
          <cell r="H46" t="str">
            <v>Приморский край</v>
          </cell>
          <cell r="I46" t="str">
            <v>ДФО</v>
          </cell>
          <cell r="J46">
            <v>88</v>
          </cell>
          <cell r="K46">
            <v>88</v>
          </cell>
          <cell r="L46">
            <v>84</v>
          </cell>
        </row>
        <row r="47">
          <cell r="H47" t="str">
            <v>Псковская область</v>
          </cell>
          <cell r="I47" t="str">
            <v>СЗФО</v>
          </cell>
          <cell r="J47">
            <v>99</v>
          </cell>
          <cell r="K47">
            <v>99</v>
          </cell>
          <cell r="L47">
            <v>99</v>
          </cell>
        </row>
        <row r="48">
          <cell r="H48" t="str">
            <v>Республика Адыгея</v>
          </cell>
          <cell r="I48" t="str">
            <v>ЮФО</v>
          </cell>
          <cell r="J48">
            <v>99</v>
          </cell>
          <cell r="K48">
            <v>99</v>
          </cell>
          <cell r="L48">
            <v>99</v>
          </cell>
        </row>
        <row r="49">
          <cell r="H49" t="str">
            <v>Республика Алтай</v>
          </cell>
          <cell r="I49" t="str">
            <v>СФО</v>
          </cell>
          <cell r="J49">
            <v>99</v>
          </cell>
          <cell r="K49">
            <v>99</v>
          </cell>
          <cell r="L49">
            <v>99</v>
          </cell>
        </row>
        <row r="50">
          <cell r="H50" t="str">
            <v>Республика Башкортостан</v>
          </cell>
          <cell r="I50" t="str">
            <v>ПФО</v>
          </cell>
          <cell r="J50">
            <v>88</v>
          </cell>
          <cell r="K50">
            <v>88</v>
          </cell>
          <cell r="L50">
            <v>84</v>
          </cell>
        </row>
        <row r="51">
          <cell r="H51" t="str">
            <v>Республика Бурятия</v>
          </cell>
          <cell r="I51" t="str">
            <v>ДФО</v>
          </cell>
          <cell r="J51">
            <v>94</v>
          </cell>
          <cell r="K51">
            <v>94</v>
          </cell>
          <cell r="L51">
            <v>94</v>
          </cell>
        </row>
        <row r="52">
          <cell r="H52" t="str">
            <v>Республика Дагестан</v>
          </cell>
          <cell r="I52" t="str">
            <v>СКФО</v>
          </cell>
          <cell r="J52">
            <v>95</v>
          </cell>
          <cell r="K52">
            <v>95</v>
          </cell>
          <cell r="L52">
            <v>95</v>
          </cell>
        </row>
        <row r="53">
          <cell r="H53" t="str">
            <v>Республика Ингушетия</v>
          </cell>
          <cell r="I53" t="str">
            <v>СКФО</v>
          </cell>
          <cell r="J53">
            <v>95</v>
          </cell>
          <cell r="K53">
            <v>95</v>
          </cell>
          <cell r="L53">
            <v>95</v>
          </cell>
        </row>
        <row r="54">
          <cell r="H54" t="str">
            <v>Республика Калмыкия</v>
          </cell>
          <cell r="I54" t="str">
            <v>ЮФО</v>
          </cell>
          <cell r="J54">
            <v>99</v>
          </cell>
          <cell r="K54">
            <v>99</v>
          </cell>
          <cell r="L54">
            <v>99</v>
          </cell>
        </row>
        <row r="55">
          <cell r="H55" t="str">
            <v>Республика Карелия</v>
          </cell>
          <cell r="I55" t="str">
            <v>СЗФО</v>
          </cell>
          <cell r="J55">
            <v>99</v>
          </cell>
          <cell r="K55">
            <v>99</v>
          </cell>
          <cell r="L55">
            <v>99</v>
          </cell>
        </row>
        <row r="56">
          <cell r="H56" t="str">
            <v>Республика Коми</v>
          </cell>
          <cell r="I56" t="str">
            <v>СЗФО</v>
          </cell>
          <cell r="J56">
            <v>70</v>
          </cell>
          <cell r="K56">
            <v>70</v>
          </cell>
          <cell r="L56">
            <v>72</v>
          </cell>
        </row>
        <row r="57">
          <cell r="H57" t="str">
            <v>Республика Крым</v>
          </cell>
          <cell r="I57" t="str">
            <v>ЮФО</v>
          </cell>
          <cell r="J57">
            <v>95</v>
          </cell>
          <cell r="K57">
            <v>95</v>
          </cell>
          <cell r="L57">
            <v>95</v>
          </cell>
        </row>
        <row r="58">
          <cell r="H58" t="str">
            <v>Республика Марий Эл</v>
          </cell>
          <cell r="I58" t="str">
            <v>ПФО</v>
          </cell>
          <cell r="J58">
            <v>99</v>
          </cell>
          <cell r="K58">
            <v>99</v>
          </cell>
          <cell r="L58">
            <v>99</v>
          </cell>
        </row>
        <row r="59">
          <cell r="H59" t="str">
            <v>Республика Мордовия</v>
          </cell>
          <cell r="I59" t="str">
            <v>ПФО</v>
          </cell>
          <cell r="J59">
            <v>80</v>
          </cell>
          <cell r="K59">
            <v>80</v>
          </cell>
          <cell r="L59">
            <v>86</v>
          </cell>
        </row>
        <row r="60">
          <cell r="H60" t="str">
            <v>Республика Саха (Якутия)</v>
          </cell>
          <cell r="I60" t="str">
            <v>ДФО</v>
          </cell>
          <cell r="J60">
            <v>92</v>
          </cell>
          <cell r="K60">
            <v>92</v>
          </cell>
          <cell r="L60">
            <v>94</v>
          </cell>
        </row>
        <row r="61">
          <cell r="H61" t="str">
            <v>Республика Северная Осетия — Алания</v>
          </cell>
          <cell r="I61" t="str">
            <v>СКФО</v>
          </cell>
          <cell r="J61">
            <v>93</v>
          </cell>
          <cell r="K61">
            <v>93</v>
          </cell>
          <cell r="L61">
            <v>94</v>
          </cell>
        </row>
        <row r="62">
          <cell r="H62" t="str">
            <v>Республика Татарстан</v>
          </cell>
          <cell r="I62" t="str">
            <v>ПФО</v>
          </cell>
          <cell r="J62">
            <v>58</v>
          </cell>
          <cell r="K62">
            <v>58</v>
          </cell>
          <cell r="L62">
            <v>60</v>
          </cell>
        </row>
        <row r="63">
          <cell r="H63" t="str">
            <v>Республика Тыва</v>
          </cell>
          <cell r="I63" t="str">
            <v>СФО</v>
          </cell>
          <cell r="J63">
            <v>99</v>
          </cell>
          <cell r="K63">
            <v>99</v>
          </cell>
          <cell r="L63">
            <v>99</v>
          </cell>
        </row>
        <row r="64">
          <cell r="H64" t="str">
            <v>Республика Хакасия</v>
          </cell>
          <cell r="I64" t="str">
            <v>СФО</v>
          </cell>
          <cell r="J64">
            <v>91</v>
          </cell>
          <cell r="K64">
            <v>91</v>
          </cell>
          <cell r="L64">
            <v>90</v>
          </cell>
        </row>
        <row r="65">
          <cell r="H65" t="str">
            <v>Ростовская область</v>
          </cell>
          <cell r="I65" t="str">
            <v>ЮФО</v>
          </cell>
          <cell r="J65">
            <v>87</v>
          </cell>
          <cell r="K65">
            <v>87</v>
          </cell>
          <cell r="L65">
            <v>83</v>
          </cell>
        </row>
        <row r="66">
          <cell r="H66" t="str">
            <v>Рязанская область</v>
          </cell>
          <cell r="I66" t="str">
            <v>ЦФО</v>
          </cell>
          <cell r="J66">
            <v>85</v>
          </cell>
          <cell r="K66">
            <v>85</v>
          </cell>
          <cell r="L66">
            <v>88</v>
          </cell>
        </row>
        <row r="67">
          <cell r="H67" t="str">
            <v>Самарская область</v>
          </cell>
          <cell r="I67" t="str">
            <v>ПФО</v>
          </cell>
          <cell r="J67">
            <v>65</v>
          </cell>
          <cell r="K67">
            <v>65</v>
          </cell>
          <cell r="L67">
            <v>64</v>
          </cell>
        </row>
        <row r="68">
          <cell r="H68" t="str">
            <v>Саратовская область</v>
          </cell>
          <cell r="I68" t="str">
            <v>ПФО</v>
          </cell>
          <cell r="J68">
            <v>89</v>
          </cell>
          <cell r="K68">
            <v>89</v>
          </cell>
          <cell r="L68">
            <v>89</v>
          </cell>
        </row>
        <row r="69">
          <cell r="H69" t="str">
            <v>Сахалинская область</v>
          </cell>
          <cell r="I69" t="str">
            <v>ДФО</v>
          </cell>
          <cell r="J69">
            <v>43</v>
          </cell>
          <cell r="K69">
            <v>43</v>
          </cell>
          <cell r="L69">
            <v>23</v>
          </cell>
        </row>
        <row r="70">
          <cell r="H70" t="str">
            <v>Свердловская область</v>
          </cell>
          <cell r="I70" t="str">
            <v>УФО</v>
          </cell>
          <cell r="J70">
            <v>67</v>
          </cell>
          <cell r="K70">
            <v>67</v>
          </cell>
          <cell r="L70">
            <v>70</v>
          </cell>
        </row>
        <row r="71">
          <cell r="H71" t="str">
            <v>Смоленская область</v>
          </cell>
          <cell r="I71" t="str">
            <v>ЦФО</v>
          </cell>
          <cell r="J71">
            <v>87</v>
          </cell>
          <cell r="K71">
            <v>87</v>
          </cell>
          <cell r="L71">
            <v>83</v>
          </cell>
        </row>
        <row r="72">
          <cell r="H72" t="str">
            <v>Ставропольский край</v>
          </cell>
          <cell r="I72" t="str">
            <v>СКФО</v>
          </cell>
          <cell r="J72">
            <v>94</v>
          </cell>
          <cell r="K72">
            <v>94</v>
          </cell>
          <cell r="L72">
            <v>95</v>
          </cell>
        </row>
        <row r="73">
          <cell r="H73" t="str">
            <v>Тамбовская область</v>
          </cell>
          <cell r="I73" t="str">
            <v>ЦФО</v>
          </cell>
          <cell r="J73">
            <v>91</v>
          </cell>
          <cell r="K73">
            <v>91</v>
          </cell>
          <cell r="L73">
            <v>91</v>
          </cell>
        </row>
        <row r="74">
          <cell r="H74" t="str">
            <v>Тверская область</v>
          </cell>
          <cell r="I74" t="str">
            <v>ЦФО</v>
          </cell>
          <cell r="J74">
            <v>84</v>
          </cell>
          <cell r="K74">
            <v>84</v>
          </cell>
          <cell r="L74">
            <v>85</v>
          </cell>
        </row>
        <row r="75">
          <cell r="H75" t="str">
            <v>Томская область</v>
          </cell>
          <cell r="I75" t="str">
            <v>СФО</v>
          </cell>
          <cell r="J75">
            <v>83</v>
          </cell>
          <cell r="K75">
            <v>83</v>
          </cell>
          <cell r="L75">
            <v>87</v>
          </cell>
        </row>
        <row r="76">
          <cell r="H76" t="str">
            <v>Тульская область</v>
          </cell>
          <cell r="I76" t="str">
            <v>ЦФО</v>
          </cell>
          <cell r="J76">
            <v>73</v>
          </cell>
          <cell r="K76">
            <v>73</v>
          </cell>
          <cell r="L76">
            <v>73</v>
          </cell>
        </row>
        <row r="77">
          <cell r="H77" t="str">
            <v>Тюменская область</v>
          </cell>
          <cell r="I77" t="str">
            <v>УФО</v>
          </cell>
          <cell r="J77">
            <v>22</v>
          </cell>
          <cell r="K77">
            <v>22</v>
          </cell>
          <cell r="L77">
            <v>32</v>
          </cell>
        </row>
        <row r="78">
          <cell r="H78" t="str">
            <v>Удмуртская Республика</v>
          </cell>
          <cell r="I78" t="str">
            <v>ПФО</v>
          </cell>
          <cell r="J78">
            <v>81</v>
          </cell>
          <cell r="K78">
            <v>81</v>
          </cell>
          <cell r="L78">
            <v>81</v>
          </cell>
        </row>
        <row r="79">
          <cell r="H79" t="str">
            <v>Ульяновская область</v>
          </cell>
          <cell r="I79" t="str">
            <v>ПФО</v>
          </cell>
          <cell r="J79">
            <v>82</v>
          </cell>
          <cell r="K79">
            <v>82</v>
          </cell>
          <cell r="L79">
            <v>80</v>
          </cell>
        </row>
        <row r="80">
          <cell r="H80" t="str">
            <v>Хабаровский край</v>
          </cell>
          <cell r="I80" t="str">
            <v>ДФО</v>
          </cell>
          <cell r="J80">
            <v>84</v>
          </cell>
          <cell r="K80">
            <v>84</v>
          </cell>
          <cell r="L80">
            <v>80</v>
          </cell>
        </row>
        <row r="81">
          <cell r="H81" t="str">
            <v>Ханты-Мансийский автономный округ - Югра</v>
          </cell>
          <cell r="I81" t="str">
            <v>УФО</v>
          </cell>
          <cell r="J81">
            <v>30</v>
          </cell>
          <cell r="K81">
            <v>30</v>
          </cell>
          <cell r="L81">
            <v>45</v>
          </cell>
        </row>
        <row r="82">
          <cell r="H82" t="str">
            <v>Челябинская область</v>
          </cell>
          <cell r="I82" t="str">
            <v>УФО</v>
          </cell>
          <cell r="J82">
            <v>81</v>
          </cell>
          <cell r="K82">
            <v>81</v>
          </cell>
          <cell r="L82">
            <v>79</v>
          </cell>
        </row>
        <row r="83">
          <cell r="H83" t="str">
            <v>Чеченская Республика</v>
          </cell>
          <cell r="I83" t="str">
            <v>СКФО</v>
          </cell>
          <cell r="J83">
            <v>95</v>
          </cell>
          <cell r="K83">
            <v>95</v>
          </cell>
          <cell r="L83">
            <v>95</v>
          </cell>
        </row>
        <row r="84">
          <cell r="H84" t="str">
            <v>Чувашская Республика</v>
          </cell>
          <cell r="I84" t="str">
            <v>ПФО</v>
          </cell>
          <cell r="J84">
            <v>99</v>
          </cell>
          <cell r="K84">
            <v>99</v>
          </cell>
          <cell r="L84">
            <v>99</v>
          </cell>
        </row>
        <row r="85">
          <cell r="H85" t="str">
            <v>Чукотский автономный округ</v>
          </cell>
          <cell r="I85" t="str">
            <v>ДФО</v>
          </cell>
          <cell r="J85">
            <v>92</v>
          </cell>
          <cell r="K85">
            <v>92</v>
          </cell>
          <cell r="L85">
            <v>95</v>
          </cell>
        </row>
        <row r="86">
          <cell r="H86" t="str">
            <v>Ямало-Ненецкий автономный округ</v>
          </cell>
          <cell r="I86" t="str">
            <v>УФО</v>
          </cell>
          <cell r="J86">
            <v>14</v>
          </cell>
          <cell r="K86">
            <v>14</v>
          </cell>
          <cell r="L86">
            <v>15</v>
          </cell>
        </row>
        <row r="87">
          <cell r="H87" t="str">
            <v>Ярославская область</v>
          </cell>
          <cell r="I87" t="str">
            <v>ЦФО</v>
          </cell>
          <cell r="J87">
            <v>71</v>
          </cell>
          <cell r="K87">
            <v>71</v>
          </cell>
          <cell r="L87">
            <v>73</v>
          </cell>
        </row>
      </sheetData>
      <sheetData sheetId="11"/>
      <sheetData sheetId="12">
        <row r="1">
          <cell r="A1">
            <v>38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кросы"/>
      <sheetName val="СВОДНАЯ"/>
      <sheetName val="Ошибки"/>
      <sheetName val="Ошибки подгрузки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H2" t="str">
            <v>Алтайский край</v>
          </cell>
          <cell r="I2" t="str">
            <v>СФО</v>
          </cell>
        </row>
        <row r="3">
          <cell r="H3" t="str">
            <v>Амурская область</v>
          </cell>
          <cell r="I3" t="str">
            <v>ДФО</v>
          </cell>
        </row>
        <row r="4">
          <cell r="H4" t="str">
            <v>Архангельская область</v>
          </cell>
          <cell r="I4" t="str">
            <v>СЗФО</v>
          </cell>
        </row>
        <row r="5">
          <cell r="H5" t="str">
            <v>Астраханская область</v>
          </cell>
          <cell r="I5" t="str">
            <v>ЮФО</v>
          </cell>
        </row>
        <row r="6">
          <cell r="H6" t="str">
            <v>Белгородская область</v>
          </cell>
          <cell r="I6" t="str">
            <v>ЦФО</v>
          </cell>
        </row>
        <row r="7">
          <cell r="H7" t="str">
            <v>Брянская область</v>
          </cell>
          <cell r="I7" t="str">
            <v>ЦФО</v>
          </cell>
        </row>
        <row r="8">
          <cell r="H8" t="str">
            <v>Владимирская область</v>
          </cell>
          <cell r="I8" t="str">
            <v>ЦФО</v>
          </cell>
        </row>
        <row r="9">
          <cell r="H9" t="str">
            <v>Волгоградская область</v>
          </cell>
          <cell r="I9" t="str">
            <v>ЮФО</v>
          </cell>
        </row>
        <row r="10">
          <cell r="H10" t="str">
            <v>Вологодская область</v>
          </cell>
          <cell r="I10" t="str">
            <v>СЗФО</v>
          </cell>
        </row>
        <row r="11">
          <cell r="H11" t="str">
            <v>Воронежская область</v>
          </cell>
          <cell r="I11" t="str">
            <v>ЦФО</v>
          </cell>
        </row>
        <row r="12">
          <cell r="H12" t="str">
            <v>г. Москва</v>
          </cell>
          <cell r="I12" t="str">
            <v>ЦФО</v>
          </cell>
        </row>
        <row r="13">
          <cell r="H13" t="str">
            <v>г. Санкт-Петербург</v>
          </cell>
          <cell r="I13" t="str">
            <v>СЗФО</v>
          </cell>
        </row>
        <row r="14">
          <cell r="H14" t="str">
            <v>г. Севастополь</v>
          </cell>
          <cell r="I14" t="str">
            <v>ЮФО</v>
          </cell>
        </row>
        <row r="15">
          <cell r="H15" t="str">
            <v>Еврейская автономная область</v>
          </cell>
          <cell r="I15" t="str">
            <v>ДФО</v>
          </cell>
        </row>
        <row r="16">
          <cell r="H16" t="str">
            <v>Забайкальский край</v>
          </cell>
          <cell r="I16" t="str">
            <v>СФО</v>
          </cell>
        </row>
        <row r="17">
          <cell r="H17" t="str">
            <v>Ивановская область</v>
          </cell>
          <cell r="I17" t="str">
            <v>ЦФО</v>
          </cell>
        </row>
        <row r="18">
          <cell r="H18" t="str">
            <v>Иркутская область</v>
          </cell>
          <cell r="I18" t="str">
            <v>СФО</v>
          </cell>
        </row>
        <row r="19">
          <cell r="H19" t="str">
            <v>Кабардино-Балкарская Республика</v>
          </cell>
          <cell r="I19" t="str">
            <v>СКФО</v>
          </cell>
        </row>
        <row r="20">
          <cell r="H20" t="str">
            <v>Калининградская область</v>
          </cell>
          <cell r="I20" t="str">
            <v>СЗФО</v>
          </cell>
        </row>
        <row r="21">
          <cell r="H21" t="str">
            <v>Калужская область</v>
          </cell>
          <cell r="I21" t="str">
            <v>ЦФО</v>
          </cell>
        </row>
        <row r="22">
          <cell r="H22" t="str">
            <v>Камчатский край</v>
          </cell>
          <cell r="I22" t="str">
            <v>ДФО</v>
          </cell>
        </row>
        <row r="23">
          <cell r="H23" t="str">
            <v>Карачаево-Черкесская Республика</v>
          </cell>
          <cell r="I23" t="str">
            <v>СКФО</v>
          </cell>
        </row>
        <row r="24">
          <cell r="H24" t="str">
            <v>Кемеровская область</v>
          </cell>
          <cell r="I24" t="str">
            <v>СФО</v>
          </cell>
        </row>
        <row r="25">
          <cell r="H25" t="str">
            <v>Кировская область</v>
          </cell>
          <cell r="I25" t="str">
            <v>ПФО</v>
          </cell>
        </row>
        <row r="26">
          <cell r="H26" t="str">
            <v>Костромская область</v>
          </cell>
          <cell r="I26" t="str">
            <v>ЦФО</v>
          </cell>
        </row>
        <row r="27">
          <cell r="H27" t="str">
            <v>Краснодарский край</v>
          </cell>
          <cell r="I27" t="str">
            <v>ЮФО</v>
          </cell>
        </row>
        <row r="28">
          <cell r="H28" t="str">
            <v>Красноярский край</v>
          </cell>
          <cell r="I28" t="str">
            <v>СФО</v>
          </cell>
        </row>
        <row r="29">
          <cell r="H29" t="str">
            <v>Курганская область</v>
          </cell>
          <cell r="I29" t="str">
            <v>УФО</v>
          </cell>
        </row>
        <row r="30">
          <cell r="H30" t="str">
            <v>Курская область</v>
          </cell>
          <cell r="I30" t="str">
            <v>ЦФО</v>
          </cell>
        </row>
        <row r="31">
          <cell r="H31" t="str">
            <v>Ленинградская область</v>
          </cell>
          <cell r="I31" t="str">
            <v>СЗФО</v>
          </cell>
        </row>
        <row r="32">
          <cell r="H32" t="str">
            <v>Липецкая область</v>
          </cell>
          <cell r="I32" t="str">
            <v>ЦФО</v>
          </cell>
        </row>
        <row r="33">
          <cell r="H33" t="str">
            <v>Магаданская область</v>
          </cell>
          <cell r="I33" t="str">
            <v>ДФО</v>
          </cell>
        </row>
        <row r="34">
          <cell r="H34" t="str">
            <v>Московская область</v>
          </cell>
          <cell r="I34" t="str">
            <v>ЦФО</v>
          </cell>
        </row>
        <row r="35">
          <cell r="H35" t="str">
            <v>Мурманская область</v>
          </cell>
          <cell r="I35" t="str">
            <v>СЗФО</v>
          </cell>
        </row>
        <row r="36">
          <cell r="H36" t="str">
            <v>Ненецкий автономный округ</v>
          </cell>
          <cell r="I36" t="str">
            <v>СЗФО</v>
          </cell>
        </row>
        <row r="37">
          <cell r="H37" t="str">
            <v>Нижегородская область</v>
          </cell>
          <cell r="I37" t="str">
            <v>ПФО</v>
          </cell>
        </row>
        <row r="38">
          <cell r="H38" t="str">
            <v>Новгородская область</v>
          </cell>
          <cell r="I38" t="str">
            <v>СЗФО</v>
          </cell>
        </row>
        <row r="39">
          <cell r="H39" t="str">
            <v>Новосибирская область</v>
          </cell>
          <cell r="I39" t="str">
            <v>СФО</v>
          </cell>
        </row>
        <row r="40">
          <cell r="H40" t="str">
            <v>Омская область</v>
          </cell>
          <cell r="I40" t="str">
            <v>СФО</v>
          </cell>
        </row>
        <row r="41">
          <cell r="H41" t="str">
            <v>Оренбургская область</v>
          </cell>
          <cell r="I41" t="str">
            <v>ПФО</v>
          </cell>
        </row>
        <row r="42">
          <cell r="H42" t="str">
            <v>Орловская область</v>
          </cell>
          <cell r="I42" t="str">
            <v>ЦФО</v>
          </cell>
        </row>
        <row r="43">
          <cell r="H43" t="str">
            <v>Пензенская область</v>
          </cell>
          <cell r="I43" t="str">
            <v>ПФО</v>
          </cell>
        </row>
        <row r="44">
          <cell r="H44" t="str">
            <v>Пермский край</v>
          </cell>
          <cell r="I44" t="str">
            <v>ПФО</v>
          </cell>
        </row>
        <row r="45">
          <cell r="H45" t="str">
            <v>Приморский край</v>
          </cell>
          <cell r="I45" t="str">
            <v>ДФО</v>
          </cell>
        </row>
        <row r="46">
          <cell r="H46" t="str">
            <v>Псковская область</v>
          </cell>
          <cell r="I46" t="str">
            <v>СЗФО</v>
          </cell>
        </row>
        <row r="47">
          <cell r="H47" t="str">
            <v>Республика Адыгея</v>
          </cell>
          <cell r="I47" t="str">
            <v>ЮФО</v>
          </cell>
        </row>
        <row r="48">
          <cell r="H48" t="str">
            <v>Республика Алтай</v>
          </cell>
          <cell r="I48" t="str">
            <v>СФО</v>
          </cell>
        </row>
        <row r="49">
          <cell r="H49" t="str">
            <v>Республика Башкортостан</v>
          </cell>
          <cell r="I49" t="str">
            <v>ПФО</v>
          </cell>
        </row>
        <row r="50">
          <cell r="H50" t="str">
            <v>Республика Бурятия</v>
          </cell>
          <cell r="I50" t="str">
            <v>СФО</v>
          </cell>
        </row>
        <row r="51">
          <cell r="H51" t="str">
            <v>Республика Дагестан</v>
          </cell>
          <cell r="I51" t="str">
            <v>СКФО</v>
          </cell>
        </row>
        <row r="52">
          <cell r="H52" t="str">
            <v>Республика Ингушетия</v>
          </cell>
          <cell r="I52" t="str">
            <v>СКФО</v>
          </cell>
        </row>
        <row r="53">
          <cell r="H53" t="str">
            <v>Республика Калмыкия</v>
          </cell>
          <cell r="I53" t="str">
            <v>ЮФО</v>
          </cell>
        </row>
        <row r="54">
          <cell r="H54" t="str">
            <v>Республика Карелия</v>
          </cell>
          <cell r="I54" t="str">
            <v>СЗФО</v>
          </cell>
        </row>
        <row r="55">
          <cell r="H55" t="str">
            <v>Республика Коми</v>
          </cell>
          <cell r="I55" t="str">
            <v>СЗФО</v>
          </cell>
        </row>
        <row r="56">
          <cell r="H56" t="str">
            <v>Республика Крым</v>
          </cell>
          <cell r="I56" t="str">
            <v>ЮФО</v>
          </cell>
        </row>
        <row r="57">
          <cell r="H57" t="str">
            <v>Республика Марий Эл</v>
          </cell>
          <cell r="I57" t="str">
            <v>ПФО</v>
          </cell>
        </row>
        <row r="58">
          <cell r="H58" t="str">
            <v>Республика Мордовия</v>
          </cell>
          <cell r="I58" t="str">
            <v>ПФО</v>
          </cell>
        </row>
        <row r="59">
          <cell r="H59" t="str">
            <v>Республика Саха (Якутия)</v>
          </cell>
          <cell r="I59" t="str">
            <v>ДФО</v>
          </cell>
        </row>
        <row r="60">
          <cell r="H60" t="str">
            <v>Республика Северная Осетия — Алания</v>
          </cell>
          <cell r="I60" t="str">
            <v>СКФО</v>
          </cell>
        </row>
        <row r="61">
          <cell r="H61" t="str">
            <v>Республика Татарстан</v>
          </cell>
          <cell r="I61" t="str">
            <v>ПФО</v>
          </cell>
        </row>
        <row r="62">
          <cell r="H62" t="str">
            <v>Республика Тыва</v>
          </cell>
          <cell r="I62" t="str">
            <v>СФО</v>
          </cell>
        </row>
        <row r="63">
          <cell r="H63" t="str">
            <v>Республика Хакасия</v>
          </cell>
          <cell r="I63" t="str">
            <v>СФО</v>
          </cell>
        </row>
        <row r="64">
          <cell r="H64" t="str">
            <v>Ростовская область</v>
          </cell>
          <cell r="I64" t="str">
            <v>ЮФО</v>
          </cell>
        </row>
        <row r="65">
          <cell r="H65" t="str">
            <v>Рязанская область</v>
          </cell>
          <cell r="I65" t="str">
            <v>ЦФО</v>
          </cell>
        </row>
        <row r="66">
          <cell r="H66" t="str">
            <v>Самарская область</v>
          </cell>
          <cell r="I66" t="str">
            <v>ПФО</v>
          </cell>
        </row>
        <row r="67">
          <cell r="H67" t="str">
            <v>Саратовская область</v>
          </cell>
          <cell r="I67" t="str">
            <v>ПФО</v>
          </cell>
        </row>
        <row r="68">
          <cell r="H68" t="str">
            <v>Сахалинская область</v>
          </cell>
          <cell r="I68" t="str">
            <v>ДФО</v>
          </cell>
        </row>
        <row r="69">
          <cell r="H69" t="str">
            <v>Свердловская область</v>
          </cell>
          <cell r="I69" t="str">
            <v>УФО</v>
          </cell>
        </row>
        <row r="70">
          <cell r="H70" t="str">
            <v>Смоленская область</v>
          </cell>
          <cell r="I70" t="str">
            <v>ЦФО</v>
          </cell>
        </row>
        <row r="71">
          <cell r="H71" t="str">
            <v>Ставропольский край</v>
          </cell>
          <cell r="I71" t="str">
            <v>СКФО</v>
          </cell>
        </row>
        <row r="72">
          <cell r="H72" t="str">
            <v>Тамбовская область</v>
          </cell>
          <cell r="I72" t="str">
            <v>ЦФО</v>
          </cell>
        </row>
        <row r="73">
          <cell r="H73" t="str">
            <v>Тверская область</v>
          </cell>
          <cell r="I73" t="str">
            <v>ЦФО</v>
          </cell>
        </row>
        <row r="74">
          <cell r="H74" t="str">
            <v>Томская область</v>
          </cell>
          <cell r="I74" t="str">
            <v>СФО</v>
          </cell>
        </row>
        <row r="75">
          <cell r="H75" t="str">
            <v>Тульская область</v>
          </cell>
          <cell r="I75" t="str">
            <v>ЦФО</v>
          </cell>
        </row>
        <row r="76">
          <cell r="H76" t="str">
            <v>Тюменская область</v>
          </cell>
          <cell r="I76" t="str">
            <v>УФО</v>
          </cell>
        </row>
        <row r="77">
          <cell r="H77" t="str">
            <v>Удмуртская Республика</v>
          </cell>
          <cell r="I77" t="str">
            <v>ПФО</v>
          </cell>
        </row>
        <row r="78">
          <cell r="H78" t="str">
            <v>Ульяновская область</v>
          </cell>
          <cell r="I78" t="str">
            <v>ПФО</v>
          </cell>
        </row>
        <row r="79">
          <cell r="H79" t="str">
            <v>Хабаровский край</v>
          </cell>
          <cell r="I79" t="str">
            <v>ДФО</v>
          </cell>
        </row>
        <row r="80">
          <cell r="H80" t="str">
            <v>Ханты-Мансийский автономный округ - Югра</v>
          </cell>
          <cell r="I80" t="str">
            <v>УФО</v>
          </cell>
        </row>
        <row r="81">
          <cell r="H81" t="str">
            <v>Челябинская область</v>
          </cell>
          <cell r="I81" t="str">
            <v>УФО</v>
          </cell>
        </row>
        <row r="82">
          <cell r="H82" t="str">
            <v>Чеченская Республика</v>
          </cell>
          <cell r="I82" t="str">
            <v>СКФО</v>
          </cell>
        </row>
        <row r="83">
          <cell r="H83" t="str">
            <v>Чувашская Республика</v>
          </cell>
          <cell r="I83" t="str">
            <v>ПФО</v>
          </cell>
        </row>
        <row r="84">
          <cell r="H84" t="str">
            <v>Чукотский автономный округ</v>
          </cell>
          <cell r="I84" t="str">
            <v>ДФО</v>
          </cell>
        </row>
        <row r="85">
          <cell r="H85" t="str">
            <v>Ямало-Ненецкий автономный округ</v>
          </cell>
          <cell r="I85" t="str">
            <v>УФО</v>
          </cell>
        </row>
        <row r="86">
          <cell r="H86" t="str">
            <v>Ярославская область</v>
          </cell>
          <cell r="I86" t="str">
            <v>ЦФО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3">
          <cell r="A3" t="str">
            <v>Центральный ФО</v>
          </cell>
        </row>
      </sheetData>
    </sheetDataSet>
  </externalBook>
</externalLink>
</file>

<file path=xl/tables/table1.xml><?xml version="1.0" encoding="utf-8"?>
<table xmlns="http://schemas.openxmlformats.org/spreadsheetml/2006/main" id="1" name="Таблица1" displayName="Таблица1" ref="B1:D86" totalsRowShown="0" headerRowDxfId="57" dataDxfId="55" headerRowBorderDxfId="56" tableBorderDxfId="54" totalsRowBorderDxfId="53">
  <autoFilter ref="B1:D86"/>
  <tableColumns count="3">
    <tableColumn id="1" name="Наименование субъекта Российской Федерации " dataDxfId="52"/>
    <tableColumn id="2" name="Справочник 1с" dataDxfId="51"/>
    <tableColumn id="3" name="ФО" dataDxfId="5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Таблица10" displayName="Таблица10" ref="BX1:BX269" totalsRowShown="0" headerRowDxfId="3" dataDxfId="2" tableBorderDxfId="1" dataCellStyle="Обычный 2">
  <autoFilter ref="BX1:BX269"/>
  <tableColumns count="1">
    <tableColumn id="1" name="Пункты" dataDxfId="0" dataCellStyle="Обычный 2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F1:F4" totalsRowShown="0" headerRowDxfId="49" dataDxfId="47" headerRowBorderDxfId="48" tableBorderDxfId="46" totalsRowBorderDxfId="45">
  <autoFilter ref="F1:F4"/>
  <tableColumns count="1">
    <tableColumn id="1" name="Значение дороги (региональная / межмуниципальная / местная)" dataDxfId="44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H1:H3" totalsRowShown="0" headerRowDxfId="43" dataDxfId="41" headerRowBorderDxfId="42" tableBorderDxfId="40" totalsRowBorderDxfId="39">
  <autoFilter ref="H1:H3"/>
  <tableColumns count="1">
    <tableColumn id="1" name="Наименование объекта (дорога / участок дороги)" dataDxfId="38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J1:J5" totalsRowShown="0" headerRowDxfId="37" dataDxfId="35" headerRowBorderDxfId="36" tableBorderDxfId="34" totalsRowBorderDxfId="33">
  <autoFilter ref="J1:J5"/>
  <tableColumns count="1">
    <tableColumn id="1" name="Вид работ в отношении объекта (строительство+реконструкция / строительство/ капитальный ремонт / ремонт)" dataDxfId="32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L1:L145" totalsRowShown="0" headerRowDxfId="31" dataDxfId="29" headerRowBorderDxfId="30" tableBorderDxfId="28" totalsRowBorderDxfId="27">
  <autoFilter ref="L1:L145"/>
  <tableColumns count="1">
    <tableColumn id="1" name="Наименование проекта комплексного развития сельских территорий" dataDxfId="26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6" name="Таблица6" displayName="Таблица6" ref="N1:N145" totalsRowShown="0" headerRowDxfId="25" dataDxfId="23" headerRowBorderDxfId="24" tableBorderDxfId="22" totalsRowBorderDxfId="21">
  <autoFilter ref="N1:N145"/>
  <tableColumns count="1">
    <tableColumn id="1" name="Количество баллов проекта" dataDxfId="2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Таблица7" displayName="Таблица7" ref="P1:P3" totalsRowShown="0" headerRowDxfId="19" dataDxfId="17" headerRowBorderDxfId="18" tableBorderDxfId="16" totalsRowBorderDxfId="15">
  <autoFilter ref="P1:P3"/>
  <tableColumns count="1">
    <tableColumn id="1" name="Булево" dataDxfId="14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id="8" name="Таблица8" displayName="Таблица8" ref="R1:R7" totalsRowShown="0" headerRowDxfId="13" dataDxfId="11" headerRowBorderDxfId="12" tableBorderDxfId="10" totalsRowBorderDxfId="9">
  <autoFilter ref="R1:R7"/>
  <tableColumns count="1">
    <tableColumn id="1" name="Отрасль (образование, культура, здравоохранение, спорт, АПК, иное (указать)" dataDxfId="8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id="9" name="Таблица9" displayName="Таблица9" ref="W2:BQ13" totalsRowShown="0" headerRowDxfId="7">
  <autoFilter ref="W2:BQ13"/>
  <tableColumns count="47">
    <tableColumn id="1" name="Республика Мордовия"/>
    <tableColumn id="2" name="Республика Саха (Якутия)" dataDxfId="6"/>
    <tableColumn id="3" name="Республика Северная Осетия — Алания"/>
    <tableColumn id="4" name="Республика Татарстан" dataDxfId="5"/>
    <tableColumn id="5" name="Республика Тыва"/>
    <tableColumn id="6" name="Удмуртская Республика"/>
    <tableColumn id="7" name="Республика Адыгея"/>
    <tableColumn id="8" name="Республика Хакасия"/>
    <tableColumn id="9" name="Чеченская Республика"/>
    <tableColumn id="10" name="Алтайский край"/>
    <tableColumn id="11" name="Забайкальский край"/>
    <tableColumn id="12" name="Краснодарский край"/>
    <tableColumn id="13" name="Ставропольский край"/>
    <tableColumn id="14" name="Хабаровский край"/>
    <tableColumn id="15" name="Архангельская область"/>
    <tableColumn id="16" name="Волгоградская область" dataDxfId="4"/>
    <tableColumn id="17" name="Вологодская область"/>
    <tableColumn id="18" name="Республика Башкортостан"/>
    <tableColumn id="19" name="Воронежская область"/>
    <tableColumn id="20" name="Иркутская область"/>
    <tableColumn id="21" name="Калининградская область"/>
    <tableColumn id="22" name="Калужская область"/>
    <tableColumn id="23" name="Кемеровская область"/>
    <tableColumn id="24" name="Курганская область"/>
    <tableColumn id="25" name="Республика Бурятия"/>
    <tableColumn id="26" name="Ленинградская область"/>
    <tableColumn id="27" name="Липецкая область"/>
    <tableColumn id="28" name="Мурманская область"/>
    <tableColumn id="29" name="Нижегородская область"/>
    <tableColumn id="30" name="Новгородская область"/>
    <tableColumn id="31" name="Новосибирская область"/>
    <tableColumn id="32" name="Оренбургская область"/>
    <tableColumn id="33" name="Курская область"/>
    <tableColumn id="34" name="Республика Дагестан"/>
    <tableColumn id="35" name="Орловская область"/>
    <tableColumn id="36" name="Ростовская область"/>
    <tableColumn id="37" name="Самарская область"/>
    <tableColumn id="38" name="Свердловская область"/>
    <tableColumn id="39" name="Смоленская область"/>
    <tableColumn id="40" name="Республика Ингушетия"/>
    <tableColumn id="41" name="Тамбовская область"/>
    <tableColumn id="42" name="Томская область"/>
    <tableColumn id="43" name="Челябинская область"/>
    <tableColumn id="44" name="Кабардино-Балкарская Республика"/>
    <tableColumn id="45" name="Республика Калмыкия"/>
    <tableColumn id="46" name="Карачаево-Черкесская Республика"/>
    <tableColumn id="47" name="Астраханская область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25"/>
  <sheetViews>
    <sheetView showGridLines="0" tabSelected="1" view="pageBreakPreview" topLeftCell="BN5" zoomScale="40" zoomScaleNormal="30" zoomScaleSheetLayoutView="40" workbookViewId="0">
      <selection activeCell="CB12" sqref="CB12:CB13"/>
    </sheetView>
  </sheetViews>
  <sheetFormatPr defaultColWidth="0" defaultRowHeight="15" customHeight="1" x14ac:dyDescent="0.2"/>
  <cols>
    <col min="1" max="1" width="9" style="48" customWidth="1"/>
    <col min="2" max="2" width="11.42578125" style="117" customWidth="1"/>
    <col min="3" max="3" width="31.140625" style="48" customWidth="1"/>
    <col min="4" max="4" width="78.28515625" style="48" customWidth="1"/>
    <col min="5" max="5" width="24" style="48" customWidth="1"/>
    <col min="6" max="6" width="27" style="48" customWidth="1"/>
    <col min="7" max="7" width="25.7109375" style="47" customWidth="1"/>
    <col min="8" max="8" width="21.7109375" style="48" customWidth="1"/>
    <col min="9" max="9" width="22" style="48" customWidth="1"/>
    <col min="10" max="10" width="21.42578125" style="48" customWidth="1"/>
    <col min="11" max="11" width="23.42578125" style="48" customWidth="1"/>
    <col min="12" max="14" width="15.5703125" style="48" customWidth="1"/>
    <col min="15" max="17" width="26.5703125" style="48" customWidth="1"/>
    <col min="18" max="18" width="26.5703125" style="140" customWidth="1"/>
    <col min="19" max="21" width="26.5703125" style="48" customWidth="1"/>
    <col min="22" max="22" width="26.5703125" style="140" customWidth="1"/>
    <col min="23" max="26" width="26.5703125" style="48" customWidth="1"/>
    <col min="27" max="27" width="26.5703125" style="140" customWidth="1"/>
    <col min="28" max="28" width="33" style="140" customWidth="1"/>
    <col min="29" max="29" width="26.5703125" style="140" customWidth="1"/>
    <col min="30" max="30" width="34.140625" style="140" customWidth="1"/>
    <col min="31" max="31" width="34.85546875" style="140" customWidth="1"/>
    <col min="32" max="32" width="33.42578125" style="140" customWidth="1"/>
    <col min="33" max="36" width="26.5703125" style="50" customWidth="1"/>
    <col min="37" max="41" width="26.5703125" style="47" customWidth="1"/>
    <col min="42" max="45" width="29.42578125" style="47" customWidth="1"/>
    <col min="46" max="49" width="26.5703125" style="47" customWidth="1"/>
    <col min="50" max="54" width="29" style="47" customWidth="1"/>
    <col min="55" max="55" width="29" style="48" customWidth="1"/>
    <col min="56" max="57" width="29" style="140" customWidth="1"/>
    <col min="58" max="60" width="29" style="48" customWidth="1"/>
    <col min="61" max="64" width="41.5703125" style="51" customWidth="1"/>
    <col min="65" max="66" width="41.5703125" style="48" customWidth="1"/>
    <col min="67" max="68" width="41.5703125" style="140" customWidth="1"/>
    <col min="69" max="86" width="24.42578125" style="48" customWidth="1"/>
    <col min="87" max="87" width="12.5703125" style="48" hidden="1" customWidth="1"/>
    <col min="88" max="126" width="0" style="48" hidden="1" customWidth="1"/>
    <col min="127" max="16384" width="12.5703125" style="48" hidden="1"/>
  </cols>
  <sheetData>
    <row r="1" spans="1:88" ht="52.5" hidden="1" customHeight="1" x14ac:dyDescent="0.2">
      <c r="A1" s="193"/>
      <c r="B1" s="193"/>
      <c r="C1" s="193"/>
      <c r="D1" s="193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5"/>
      <c r="BS1" s="45"/>
      <c r="BT1" s="45"/>
      <c r="BU1" s="243"/>
      <c r="BV1" s="244"/>
      <c r="BW1" s="244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</row>
    <row r="2" spans="1:88" ht="40.5" hidden="1" customHeight="1" x14ac:dyDescent="0.2">
      <c r="A2" s="193"/>
      <c r="B2" s="193"/>
      <c r="C2" s="193"/>
      <c r="D2" s="193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5"/>
      <c r="BS2" s="45"/>
      <c r="BT2" s="45"/>
      <c r="BU2" s="243"/>
      <c r="BV2" s="244"/>
      <c r="BW2" s="244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</row>
    <row r="3" spans="1:88" ht="40.5" hidden="1" customHeight="1" x14ac:dyDescent="0.2">
      <c r="A3" s="193"/>
      <c r="B3" s="193"/>
      <c r="C3" s="193"/>
      <c r="D3" s="193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5"/>
      <c r="BS3" s="45"/>
      <c r="BT3" s="45"/>
      <c r="BU3" s="45"/>
      <c r="BV3" s="45"/>
      <c r="BW3" s="49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</row>
    <row r="4" spans="1:88" ht="15.75" hidden="1" customHeight="1" x14ac:dyDescent="0.2">
      <c r="A4" s="193"/>
      <c r="B4" s="193"/>
      <c r="C4" s="193"/>
      <c r="D4" s="193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5"/>
      <c r="BS4" s="45"/>
      <c r="BT4" s="45"/>
      <c r="BU4" s="45"/>
      <c r="BV4" s="45"/>
      <c r="BW4" s="49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</row>
    <row r="5" spans="1:88" s="140" customFormat="1" ht="15.75" customHeight="1" x14ac:dyDescent="0.2">
      <c r="A5" s="306" t="s">
        <v>987</v>
      </c>
      <c r="B5" s="306"/>
      <c r="C5" s="306"/>
      <c r="D5" s="306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5"/>
      <c r="BS5" s="45"/>
      <c r="BT5" s="45"/>
      <c r="BU5" s="45"/>
      <c r="BV5" s="45"/>
      <c r="BW5" s="139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</row>
    <row r="6" spans="1:88" s="140" customFormat="1" ht="15.75" customHeight="1" x14ac:dyDescent="0.2">
      <c r="A6" s="307" t="s">
        <v>988</v>
      </c>
      <c r="B6" s="307"/>
      <c r="C6" s="307"/>
      <c r="D6" s="307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5"/>
      <c r="BS6" s="45"/>
      <c r="BT6" s="45"/>
      <c r="BU6" s="45"/>
      <c r="BV6" s="45"/>
      <c r="BW6" s="139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</row>
    <row r="7" spans="1:88" s="140" customFormat="1" ht="63" customHeight="1" x14ac:dyDescent="0.25">
      <c r="A7" s="201"/>
      <c r="B7" s="201"/>
      <c r="C7" s="201"/>
      <c r="D7" s="202" t="s">
        <v>989</v>
      </c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5"/>
      <c r="BS7" s="45"/>
      <c r="BT7" s="45"/>
      <c r="BU7" s="45"/>
      <c r="BV7" s="45"/>
      <c r="BW7" s="139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</row>
    <row r="8" spans="1:88" s="140" customFormat="1" ht="39.75" customHeight="1" x14ac:dyDescent="0.2">
      <c r="A8" s="193"/>
      <c r="B8" s="193"/>
      <c r="C8" s="193"/>
      <c r="D8" s="193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5"/>
      <c r="BS8" s="45"/>
      <c r="BT8" s="45"/>
      <c r="BU8" s="45"/>
      <c r="BV8" s="45"/>
      <c r="BW8" s="139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</row>
    <row r="9" spans="1:88" s="141" customFormat="1" ht="39.75" customHeight="1" thickBot="1" x14ac:dyDescent="0.25">
      <c r="A9" s="255" t="s">
        <v>991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  <c r="BD9" s="255"/>
      <c r="BE9" s="255"/>
      <c r="BF9" s="255"/>
      <c r="BG9" s="255"/>
      <c r="BH9" s="255"/>
      <c r="BI9" s="255"/>
      <c r="BJ9" s="255"/>
      <c r="BK9" s="255"/>
      <c r="BL9" s="255"/>
      <c r="BM9" s="255"/>
      <c r="BN9" s="255"/>
      <c r="BO9" s="255"/>
      <c r="BP9" s="255"/>
      <c r="BQ9" s="255"/>
      <c r="BR9" s="255"/>
      <c r="BS9" s="255"/>
      <c r="BT9" s="255"/>
      <c r="BU9" s="255"/>
      <c r="BV9" s="255"/>
      <c r="BW9" s="255"/>
      <c r="BX9" s="255"/>
      <c r="BY9" s="255"/>
      <c r="BZ9" s="255"/>
      <c r="CA9" s="255"/>
      <c r="CB9" s="255"/>
      <c r="CC9" s="255"/>
      <c r="CD9" s="255"/>
      <c r="CE9" s="255"/>
      <c r="CF9" s="255"/>
      <c r="CG9" s="255"/>
      <c r="CH9" s="255"/>
    </row>
    <row r="10" spans="1:88" s="53" customFormat="1" ht="25.5" customHeight="1" thickBot="1" x14ac:dyDescent="0.25">
      <c r="A10" s="258" t="s">
        <v>957</v>
      </c>
      <c r="B10" s="312" t="s">
        <v>951</v>
      </c>
      <c r="C10" s="314" t="s">
        <v>0</v>
      </c>
      <c r="D10" s="315"/>
      <c r="E10" s="315"/>
      <c r="F10" s="316"/>
      <c r="G10" s="223" t="s">
        <v>1</v>
      </c>
      <c r="H10" s="224"/>
      <c r="I10" s="224"/>
      <c r="J10" s="224"/>
      <c r="K10" s="224"/>
      <c r="L10" s="224"/>
      <c r="M10" s="224"/>
      <c r="N10" s="227"/>
      <c r="O10" s="228" t="s">
        <v>1</v>
      </c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30"/>
      <c r="AA10" s="184"/>
      <c r="AB10" s="184"/>
      <c r="AC10" s="184"/>
      <c r="AD10" s="184"/>
      <c r="AE10" s="184"/>
      <c r="AF10" s="184"/>
      <c r="AG10" s="223" t="s">
        <v>965</v>
      </c>
      <c r="AH10" s="224"/>
      <c r="AI10" s="224"/>
      <c r="AJ10" s="224"/>
      <c r="AK10" s="224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  <c r="AV10" s="225"/>
      <c r="AW10" s="226"/>
      <c r="AX10" s="225" t="s">
        <v>2</v>
      </c>
      <c r="AY10" s="225"/>
      <c r="AZ10" s="225"/>
      <c r="BA10" s="225"/>
      <c r="BB10" s="225"/>
      <c r="BC10" s="224"/>
      <c r="BD10" s="224"/>
      <c r="BE10" s="224"/>
      <c r="BF10" s="224"/>
      <c r="BG10" s="251" t="s">
        <v>3</v>
      </c>
      <c r="BH10" s="224"/>
      <c r="BI10" s="251" t="s">
        <v>3</v>
      </c>
      <c r="BJ10" s="224"/>
      <c r="BK10" s="224"/>
      <c r="BL10" s="224"/>
      <c r="BM10" s="224"/>
      <c r="BN10" s="224"/>
      <c r="BO10" s="191"/>
      <c r="BP10" s="191"/>
      <c r="BQ10" s="245" t="s">
        <v>983</v>
      </c>
      <c r="BR10" s="298" t="s">
        <v>4</v>
      </c>
      <c r="BS10" s="299"/>
      <c r="BT10" s="299"/>
      <c r="BU10" s="299"/>
      <c r="BV10" s="299"/>
      <c r="BW10" s="299"/>
      <c r="BX10" s="299"/>
      <c r="BY10" s="299"/>
      <c r="BZ10" s="299"/>
      <c r="CA10" s="299"/>
      <c r="CB10" s="299"/>
      <c r="CC10" s="299"/>
      <c r="CD10" s="299"/>
      <c r="CE10" s="299"/>
      <c r="CF10" s="300"/>
      <c r="CG10" s="285" t="s">
        <v>842</v>
      </c>
      <c r="CH10" s="282" t="s">
        <v>843</v>
      </c>
    </row>
    <row r="11" spans="1:88" s="53" customFormat="1" ht="93" customHeight="1" x14ac:dyDescent="0.2">
      <c r="A11" s="259"/>
      <c r="B11" s="313"/>
      <c r="C11" s="309" t="s">
        <v>6</v>
      </c>
      <c r="D11" s="309" t="s">
        <v>818</v>
      </c>
      <c r="E11" s="240" t="s">
        <v>8</v>
      </c>
      <c r="F11" s="235"/>
      <c r="G11" s="240" t="s">
        <v>318</v>
      </c>
      <c r="H11" s="231" t="s">
        <v>959</v>
      </c>
      <c r="I11" s="231" t="s">
        <v>817</v>
      </c>
      <c r="J11" s="234" t="s">
        <v>10</v>
      </c>
      <c r="K11" s="235"/>
      <c r="L11" s="234" t="s">
        <v>844</v>
      </c>
      <c r="M11" s="317"/>
      <c r="N11" s="318"/>
      <c r="O11" s="240" t="s">
        <v>762</v>
      </c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308"/>
      <c r="AG11" s="279" t="s">
        <v>964</v>
      </c>
      <c r="AH11" s="280"/>
      <c r="AI11" s="280"/>
      <c r="AJ11" s="280"/>
      <c r="AK11" s="281"/>
      <c r="AL11" s="302" t="s">
        <v>966</v>
      </c>
      <c r="AM11" s="303"/>
      <c r="AN11" s="303"/>
      <c r="AO11" s="303"/>
      <c r="AP11" s="303"/>
      <c r="AQ11" s="303"/>
      <c r="AR11" s="303"/>
      <c r="AS11" s="303"/>
      <c r="AT11" s="303"/>
      <c r="AU11" s="303"/>
      <c r="AV11" s="303"/>
      <c r="AW11" s="303"/>
      <c r="AX11" s="303"/>
      <c r="AY11" s="303"/>
      <c r="AZ11" s="303"/>
      <c r="BA11" s="303"/>
      <c r="BB11" s="304"/>
      <c r="BC11" s="265" t="s">
        <v>976</v>
      </c>
      <c r="BD11" s="265"/>
      <c r="BE11" s="265"/>
      <c r="BF11" s="265"/>
      <c r="BG11" s="263" t="s">
        <v>954</v>
      </c>
      <c r="BH11" s="252"/>
      <c r="BI11" s="240" t="s">
        <v>979</v>
      </c>
      <c r="BJ11" s="252"/>
      <c r="BK11" s="240" t="s">
        <v>320</v>
      </c>
      <c r="BL11" s="252"/>
      <c r="BM11" s="240" t="s">
        <v>774</v>
      </c>
      <c r="BN11" s="252"/>
      <c r="BO11" s="248" t="s">
        <v>982</v>
      </c>
      <c r="BP11" s="226"/>
      <c r="BQ11" s="246"/>
      <c r="BR11" s="290" t="s">
        <v>955</v>
      </c>
      <c r="BS11" s="291"/>
      <c r="BT11" s="291"/>
      <c r="BU11" s="291"/>
      <c r="BV11" s="292"/>
      <c r="BW11" s="295" t="s">
        <v>956</v>
      </c>
      <c r="BX11" s="291"/>
      <c r="BY11" s="291"/>
      <c r="BZ11" s="291"/>
      <c r="CA11" s="301"/>
      <c r="CB11" s="295" t="s">
        <v>994</v>
      </c>
      <c r="CC11" s="296"/>
      <c r="CD11" s="296"/>
      <c r="CE11" s="296"/>
      <c r="CF11" s="297"/>
      <c r="CG11" s="286"/>
      <c r="CH11" s="283"/>
      <c r="CJ11" s="53" t="s">
        <v>317</v>
      </c>
    </row>
    <row r="12" spans="1:88" s="53" customFormat="1" ht="97.5" customHeight="1" thickBot="1" x14ac:dyDescent="0.25">
      <c r="A12" s="259"/>
      <c r="B12" s="313"/>
      <c r="C12" s="310"/>
      <c r="D12" s="310"/>
      <c r="E12" s="253" t="s">
        <v>958</v>
      </c>
      <c r="F12" s="254" t="s">
        <v>764</v>
      </c>
      <c r="G12" s="241"/>
      <c r="H12" s="232"/>
      <c r="I12" s="232"/>
      <c r="J12" s="236" t="s">
        <v>11</v>
      </c>
      <c r="K12" s="238" t="s">
        <v>12</v>
      </c>
      <c r="L12" s="142">
        <v>2024</v>
      </c>
      <c r="M12" s="143">
        <v>2025</v>
      </c>
      <c r="N12" s="179">
        <v>2026</v>
      </c>
      <c r="O12" s="253" t="s">
        <v>827</v>
      </c>
      <c r="P12" s="232"/>
      <c r="Q12" s="232"/>
      <c r="R12" s="232"/>
      <c r="S12" s="232" t="s">
        <v>826</v>
      </c>
      <c r="T12" s="232"/>
      <c r="U12" s="232"/>
      <c r="V12" s="232"/>
      <c r="W12" s="232" t="s">
        <v>828</v>
      </c>
      <c r="X12" s="232"/>
      <c r="Y12" s="232"/>
      <c r="Z12" s="232"/>
      <c r="AA12" s="232"/>
      <c r="AB12" s="261" t="s">
        <v>980</v>
      </c>
      <c r="AC12" s="261"/>
      <c r="AD12" s="261"/>
      <c r="AE12" s="261" t="s">
        <v>981</v>
      </c>
      <c r="AF12" s="266"/>
      <c r="AG12" s="271" t="s">
        <v>831</v>
      </c>
      <c r="AH12" s="261" t="s">
        <v>830</v>
      </c>
      <c r="AI12" s="261" t="s">
        <v>218</v>
      </c>
      <c r="AJ12" s="261" t="s">
        <v>952</v>
      </c>
      <c r="AK12" s="266" t="s">
        <v>823</v>
      </c>
      <c r="AL12" s="271" t="s">
        <v>967</v>
      </c>
      <c r="AM12" s="261" t="s">
        <v>968</v>
      </c>
      <c r="AN12" s="261" t="s">
        <v>969</v>
      </c>
      <c r="AO12" s="261" t="s">
        <v>970</v>
      </c>
      <c r="AP12" s="261" t="s">
        <v>971</v>
      </c>
      <c r="AQ12" s="261" t="s">
        <v>972</v>
      </c>
      <c r="AR12" s="261" t="s">
        <v>992</v>
      </c>
      <c r="AS12" s="261" t="s">
        <v>993</v>
      </c>
      <c r="AT12" s="261" t="s">
        <v>973</v>
      </c>
      <c r="AU12" s="261" t="s">
        <v>974</v>
      </c>
      <c r="AV12" s="261" t="s">
        <v>833</v>
      </c>
      <c r="AW12" s="261" t="s">
        <v>825</v>
      </c>
      <c r="AX12" s="261" t="s">
        <v>975</v>
      </c>
      <c r="AY12" s="261" t="s">
        <v>824</v>
      </c>
      <c r="AZ12" s="261" t="s">
        <v>832</v>
      </c>
      <c r="BA12" s="261" t="s">
        <v>819</v>
      </c>
      <c r="BB12" s="277" t="s">
        <v>820</v>
      </c>
      <c r="BC12" s="269" t="s">
        <v>765</v>
      </c>
      <c r="BD12" s="269"/>
      <c r="BE12" s="269"/>
      <c r="BF12" s="270"/>
      <c r="BG12" s="264"/>
      <c r="BH12" s="254"/>
      <c r="BI12" s="253"/>
      <c r="BJ12" s="254"/>
      <c r="BK12" s="253"/>
      <c r="BL12" s="254"/>
      <c r="BM12" s="253"/>
      <c r="BN12" s="254"/>
      <c r="BO12" s="249"/>
      <c r="BP12" s="250"/>
      <c r="BQ12" s="246"/>
      <c r="BR12" s="293" t="s">
        <v>14</v>
      </c>
      <c r="BS12" s="256" t="s">
        <v>985</v>
      </c>
      <c r="BT12" s="256" t="s">
        <v>986</v>
      </c>
      <c r="BU12" s="256" t="s">
        <v>984</v>
      </c>
      <c r="BV12" s="288" t="s">
        <v>838</v>
      </c>
      <c r="BW12" s="273" t="s">
        <v>14</v>
      </c>
      <c r="BX12" s="256" t="s">
        <v>985</v>
      </c>
      <c r="BY12" s="256" t="s">
        <v>986</v>
      </c>
      <c r="BZ12" s="256" t="s">
        <v>984</v>
      </c>
      <c r="CA12" s="275" t="s">
        <v>838</v>
      </c>
      <c r="CB12" s="273" t="s">
        <v>14</v>
      </c>
      <c r="CC12" s="256" t="s">
        <v>985</v>
      </c>
      <c r="CD12" s="256" t="s">
        <v>986</v>
      </c>
      <c r="CE12" s="256" t="s">
        <v>990</v>
      </c>
      <c r="CF12" s="288" t="s">
        <v>838</v>
      </c>
      <c r="CG12" s="286"/>
      <c r="CH12" s="283"/>
    </row>
    <row r="13" spans="1:88" s="53" customFormat="1" ht="217.5" customHeight="1" thickBot="1" x14ac:dyDescent="0.25">
      <c r="A13" s="260"/>
      <c r="B13" s="313"/>
      <c r="C13" s="311"/>
      <c r="D13" s="311"/>
      <c r="E13" s="237"/>
      <c r="F13" s="239"/>
      <c r="G13" s="242"/>
      <c r="H13" s="233"/>
      <c r="I13" s="233"/>
      <c r="J13" s="237"/>
      <c r="K13" s="239"/>
      <c r="L13" s="144" t="s">
        <v>15</v>
      </c>
      <c r="M13" s="145" t="s">
        <v>15</v>
      </c>
      <c r="N13" s="180" t="s">
        <v>15</v>
      </c>
      <c r="O13" s="146" t="s">
        <v>319</v>
      </c>
      <c r="P13" s="147" t="s">
        <v>961</v>
      </c>
      <c r="Q13" s="147" t="s">
        <v>962</v>
      </c>
      <c r="R13" s="147" t="s">
        <v>960</v>
      </c>
      <c r="S13" s="147" t="s">
        <v>319</v>
      </c>
      <c r="T13" s="147" t="s">
        <v>961</v>
      </c>
      <c r="U13" s="147" t="s">
        <v>962</v>
      </c>
      <c r="V13" s="147" t="s">
        <v>960</v>
      </c>
      <c r="W13" s="147" t="s">
        <v>963</v>
      </c>
      <c r="X13" s="147" t="s">
        <v>319</v>
      </c>
      <c r="Y13" s="147" t="s">
        <v>961</v>
      </c>
      <c r="Z13" s="147" t="s">
        <v>962</v>
      </c>
      <c r="AA13" s="147" t="s">
        <v>960</v>
      </c>
      <c r="AB13" s="166" t="s">
        <v>839</v>
      </c>
      <c r="AC13" s="166" t="s">
        <v>840</v>
      </c>
      <c r="AD13" s="203" t="s">
        <v>953</v>
      </c>
      <c r="AE13" s="166" t="s">
        <v>841</v>
      </c>
      <c r="AF13" s="204" t="s">
        <v>840</v>
      </c>
      <c r="AG13" s="272"/>
      <c r="AH13" s="262"/>
      <c r="AI13" s="268"/>
      <c r="AJ13" s="262"/>
      <c r="AK13" s="267"/>
      <c r="AL13" s="305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262"/>
      <c r="AZ13" s="262"/>
      <c r="BA13" s="262"/>
      <c r="BB13" s="278"/>
      <c r="BC13" s="161" t="s">
        <v>834</v>
      </c>
      <c r="BD13" s="161" t="s">
        <v>977</v>
      </c>
      <c r="BE13" s="161" t="s">
        <v>978</v>
      </c>
      <c r="BF13" s="166" t="s">
        <v>835</v>
      </c>
      <c r="BG13" s="161" t="s">
        <v>836</v>
      </c>
      <c r="BH13" s="167" t="s">
        <v>837</v>
      </c>
      <c r="BI13" s="170" t="s">
        <v>836</v>
      </c>
      <c r="BJ13" s="167" t="s">
        <v>837</v>
      </c>
      <c r="BK13" s="170" t="s">
        <v>836</v>
      </c>
      <c r="BL13" s="167" t="s">
        <v>837</v>
      </c>
      <c r="BM13" s="170" t="s">
        <v>836</v>
      </c>
      <c r="BN13" s="167" t="s">
        <v>837</v>
      </c>
      <c r="BO13" s="171" t="s">
        <v>836</v>
      </c>
      <c r="BP13" s="172" t="s">
        <v>837</v>
      </c>
      <c r="BQ13" s="247"/>
      <c r="BR13" s="294"/>
      <c r="BS13" s="257"/>
      <c r="BT13" s="257"/>
      <c r="BU13" s="257"/>
      <c r="BV13" s="289"/>
      <c r="BW13" s="274"/>
      <c r="BX13" s="257"/>
      <c r="BY13" s="257"/>
      <c r="BZ13" s="257"/>
      <c r="CA13" s="276"/>
      <c r="CB13" s="274"/>
      <c r="CC13" s="257"/>
      <c r="CD13" s="257"/>
      <c r="CE13" s="257"/>
      <c r="CF13" s="289"/>
      <c r="CG13" s="287"/>
      <c r="CH13" s="284"/>
    </row>
    <row r="14" spans="1:88" ht="21" thickBot="1" x14ac:dyDescent="0.25">
      <c r="A14" s="177">
        <v>1</v>
      </c>
      <c r="B14" s="149">
        <v>2</v>
      </c>
      <c r="C14" s="177">
        <v>3</v>
      </c>
      <c r="D14" s="177">
        <v>4</v>
      </c>
      <c r="E14" s="148">
        <v>5</v>
      </c>
      <c r="F14" s="178">
        <v>6</v>
      </c>
      <c r="G14" s="148">
        <v>7</v>
      </c>
      <c r="H14" s="149">
        <v>8</v>
      </c>
      <c r="I14" s="149">
        <v>9</v>
      </c>
      <c r="J14" s="148">
        <v>10</v>
      </c>
      <c r="K14" s="178">
        <v>11</v>
      </c>
      <c r="L14" s="148">
        <v>12</v>
      </c>
      <c r="M14" s="149">
        <v>13</v>
      </c>
      <c r="N14" s="173">
        <v>14</v>
      </c>
      <c r="O14" s="148">
        <v>15</v>
      </c>
      <c r="P14" s="149">
        <v>16</v>
      </c>
      <c r="Q14" s="149">
        <v>17</v>
      </c>
      <c r="R14" s="149">
        <v>18</v>
      </c>
      <c r="S14" s="149">
        <v>19</v>
      </c>
      <c r="T14" s="149">
        <v>20</v>
      </c>
      <c r="U14" s="149">
        <v>21</v>
      </c>
      <c r="V14" s="149">
        <v>22</v>
      </c>
      <c r="W14" s="149">
        <v>23</v>
      </c>
      <c r="X14" s="149">
        <v>24</v>
      </c>
      <c r="Y14" s="149">
        <v>25</v>
      </c>
      <c r="Z14" s="149">
        <v>26</v>
      </c>
      <c r="AA14" s="149">
        <v>27</v>
      </c>
      <c r="AB14" s="149">
        <v>28</v>
      </c>
      <c r="AC14" s="149">
        <v>29</v>
      </c>
      <c r="AD14" s="149">
        <v>30</v>
      </c>
      <c r="AE14" s="149">
        <v>31</v>
      </c>
      <c r="AF14" s="173">
        <v>32</v>
      </c>
      <c r="AG14" s="148">
        <v>33</v>
      </c>
      <c r="AH14" s="149">
        <v>34</v>
      </c>
      <c r="AI14" s="149">
        <v>35</v>
      </c>
      <c r="AJ14" s="149">
        <v>36</v>
      </c>
      <c r="AK14" s="173">
        <v>37</v>
      </c>
      <c r="AL14" s="148">
        <v>38</v>
      </c>
      <c r="AM14" s="149">
        <v>39</v>
      </c>
      <c r="AN14" s="149">
        <v>40</v>
      </c>
      <c r="AO14" s="149">
        <v>41</v>
      </c>
      <c r="AP14" s="149">
        <v>42</v>
      </c>
      <c r="AQ14" s="149">
        <v>43</v>
      </c>
      <c r="AR14" s="149">
        <v>44</v>
      </c>
      <c r="AS14" s="149">
        <v>45</v>
      </c>
      <c r="AT14" s="149">
        <v>46</v>
      </c>
      <c r="AU14" s="149">
        <v>47</v>
      </c>
      <c r="AV14" s="149">
        <v>48</v>
      </c>
      <c r="AW14" s="149">
        <v>49</v>
      </c>
      <c r="AX14" s="149">
        <v>50</v>
      </c>
      <c r="AY14" s="149">
        <v>51</v>
      </c>
      <c r="AZ14" s="149">
        <v>52</v>
      </c>
      <c r="BA14" s="149">
        <v>53</v>
      </c>
      <c r="BB14" s="178">
        <v>54</v>
      </c>
      <c r="BC14" s="192">
        <v>55</v>
      </c>
      <c r="BD14" s="173">
        <v>56</v>
      </c>
      <c r="BE14" s="173">
        <v>57</v>
      </c>
      <c r="BF14" s="178">
        <v>58</v>
      </c>
      <c r="BG14" s="178">
        <v>59</v>
      </c>
      <c r="BH14" s="148">
        <v>60</v>
      </c>
      <c r="BI14" s="149">
        <v>61</v>
      </c>
      <c r="BJ14" s="178">
        <v>62</v>
      </c>
      <c r="BK14" s="148">
        <v>63</v>
      </c>
      <c r="BL14" s="149">
        <v>64</v>
      </c>
      <c r="BM14" s="178">
        <v>65</v>
      </c>
      <c r="BN14" s="148">
        <v>66</v>
      </c>
      <c r="BO14" s="148">
        <v>67</v>
      </c>
      <c r="BP14" s="148">
        <v>68</v>
      </c>
      <c r="BQ14" s="148">
        <v>69</v>
      </c>
      <c r="BR14" s="149">
        <v>70</v>
      </c>
      <c r="BS14" s="178">
        <v>71</v>
      </c>
      <c r="BT14" s="148">
        <v>72</v>
      </c>
      <c r="BU14" s="149">
        <v>73</v>
      </c>
      <c r="BV14" s="178">
        <v>74</v>
      </c>
      <c r="BW14" s="148">
        <v>75</v>
      </c>
      <c r="BX14" s="149">
        <v>76</v>
      </c>
      <c r="BY14" s="178">
        <v>77</v>
      </c>
      <c r="BZ14" s="148">
        <v>78</v>
      </c>
      <c r="CA14" s="173">
        <v>79</v>
      </c>
      <c r="CB14" s="177">
        <v>80</v>
      </c>
      <c r="CC14" s="148">
        <v>81</v>
      </c>
      <c r="CD14" s="149">
        <v>82</v>
      </c>
      <c r="CE14" s="178">
        <v>83</v>
      </c>
      <c r="CF14" s="177">
        <v>84</v>
      </c>
      <c r="CG14" s="222">
        <v>85</v>
      </c>
      <c r="CH14" s="178">
        <v>86</v>
      </c>
    </row>
    <row r="15" spans="1:88" ht="124.5" customHeight="1" x14ac:dyDescent="0.2">
      <c r="A15" s="205">
        <v>1</v>
      </c>
      <c r="B15" s="158"/>
      <c r="C15" s="206"/>
      <c r="D15" s="206"/>
      <c r="E15" s="207"/>
      <c r="F15" s="208"/>
      <c r="G15" s="157"/>
      <c r="H15" s="158"/>
      <c r="I15" s="158"/>
      <c r="J15" s="70"/>
      <c r="K15" s="68"/>
      <c r="L15" s="207"/>
      <c r="M15" s="209"/>
      <c r="N15" s="210"/>
      <c r="O15" s="71"/>
      <c r="P15" s="158"/>
      <c r="Q15" s="158"/>
      <c r="R15" s="158"/>
      <c r="S15" s="158"/>
      <c r="T15" s="158"/>
      <c r="U15" s="158"/>
      <c r="V15" s="158"/>
      <c r="W15" s="158"/>
      <c r="X15" s="211"/>
      <c r="Y15" s="158"/>
      <c r="Z15" s="158"/>
      <c r="AA15" s="158"/>
      <c r="AB15" s="158"/>
      <c r="AC15" s="158"/>
      <c r="AD15" s="158"/>
      <c r="AE15" s="158"/>
      <c r="AF15" s="159"/>
      <c r="AG15" s="157"/>
      <c r="AH15" s="158"/>
      <c r="AI15" s="158"/>
      <c r="AJ15" s="158"/>
      <c r="AK15" s="212"/>
      <c r="AL15" s="213"/>
      <c r="AM15" s="214"/>
      <c r="AN15" s="214"/>
      <c r="AO15" s="214"/>
      <c r="AP15" s="214"/>
      <c r="AQ15" s="214"/>
      <c r="AR15" s="214"/>
      <c r="AS15" s="214"/>
      <c r="AT15" s="158"/>
      <c r="AU15" s="158"/>
      <c r="AV15" s="158"/>
      <c r="AW15" s="158"/>
      <c r="AX15" s="158"/>
      <c r="AY15" s="158"/>
      <c r="AZ15" s="158"/>
      <c r="BA15" s="158"/>
      <c r="BB15" s="68"/>
      <c r="BC15" s="183"/>
      <c r="BD15" s="183"/>
      <c r="BE15" s="183"/>
      <c r="BF15" s="158"/>
      <c r="BG15" s="183"/>
      <c r="BH15" s="68"/>
      <c r="BI15" s="157"/>
      <c r="BJ15" s="68"/>
      <c r="BK15" s="157"/>
      <c r="BL15" s="68"/>
      <c r="BM15" s="157"/>
      <c r="BN15" s="68"/>
      <c r="BO15" s="165"/>
      <c r="BP15" s="165"/>
      <c r="BQ15" s="215"/>
      <c r="BR15" s="195">
        <f>SUM(BS15:BV15)</f>
        <v>0</v>
      </c>
      <c r="BS15" s="216"/>
      <c r="BT15" s="217"/>
      <c r="BU15" s="217"/>
      <c r="BV15" s="218"/>
      <c r="BW15" s="195">
        <f>SUM(BX15:CA15)</f>
        <v>0</v>
      </c>
      <c r="BX15" s="216"/>
      <c r="BY15" s="217"/>
      <c r="BZ15" s="217"/>
      <c r="CA15" s="218"/>
      <c r="CB15" s="195">
        <f>SUM(CC15:CF15)</f>
        <v>0</v>
      </c>
      <c r="CC15" s="216"/>
      <c r="CD15" s="217"/>
      <c r="CE15" s="217"/>
      <c r="CF15" s="219"/>
      <c r="CG15" s="220">
        <f t="shared" ref="CG15:CG46" si="0">IF((AZ15+BV15+CA15+CF15)=0,0,AZ15+BV15+CA15+CF15)</f>
        <v>0</v>
      </c>
      <c r="CH15" s="221" t="str">
        <f t="shared" ref="CH15:CH46" si="1">IF(BQ15&lt;&gt;"",CG15/BQ15,"")</f>
        <v/>
      </c>
      <c r="CJ15" s="46" t="str">
        <f>IFERROR(VLOOKUP(#REF!,Таблица1[],2,0),"")</f>
        <v/>
      </c>
    </row>
    <row r="16" spans="1:88" ht="123" customHeight="1" x14ac:dyDescent="0.2">
      <c r="A16" s="126">
        <v>2</v>
      </c>
      <c r="B16" s="69"/>
      <c r="C16" s="72"/>
      <c r="D16" s="72"/>
      <c r="E16" s="73"/>
      <c r="F16" s="74"/>
      <c r="G16" s="75"/>
      <c r="H16" s="69"/>
      <c r="I16" s="69"/>
      <c r="J16" s="70"/>
      <c r="K16" s="68"/>
      <c r="L16" s="73"/>
      <c r="M16" s="77"/>
      <c r="N16" s="181"/>
      <c r="O16" s="78"/>
      <c r="P16" s="69"/>
      <c r="Q16" s="69"/>
      <c r="R16" s="69"/>
      <c r="S16" s="79"/>
      <c r="T16" s="69"/>
      <c r="U16" s="69"/>
      <c r="V16" s="69"/>
      <c r="W16" s="69"/>
      <c r="X16" s="79"/>
      <c r="Y16" s="69"/>
      <c r="Z16" s="69"/>
      <c r="AA16" s="69"/>
      <c r="AB16" s="69"/>
      <c r="AC16" s="69"/>
      <c r="AD16" s="69"/>
      <c r="AE16" s="69"/>
      <c r="AF16" s="81"/>
      <c r="AG16" s="75"/>
      <c r="AH16" s="69"/>
      <c r="AI16" s="69"/>
      <c r="AJ16" s="69"/>
      <c r="AK16" s="155"/>
      <c r="AL16" s="188"/>
      <c r="AM16" s="156"/>
      <c r="AN16" s="156"/>
      <c r="AO16" s="156"/>
      <c r="AP16" s="156"/>
      <c r="AQ16" s="156"/>
      <c r="AR16" s="156"/>
      <c r="AS16" s="156"/>
      <c r="AT16" s="69"/>
      <c r="AU16" s="69"/>
      <c r="AV16" s="69"/>
      <c r="AW16" s="69"/>
      <c r="AX16" s="69"/>
      <c r="AY16" s="69"/>
      <c r="AZ16" s="69"/>
      <c r="BA16" s="69"/>
      <c r="BB16" s="76"/>
      <c r="BC16" s="82"/>
      <c r="BD16" s="82"/>
      <c r="BE16" s="82"/>
      <c r="BF16" s="69"/>
      <c r="BG16" s="82"/>
      <c r="BH16" s="68"/>
      <c r="BI16" s="75"/>
      <c r="BJ16" s="76"/>
      <c r="BK16" s="75"/>
      <c r="BL16" s="76"/>
      <c r="BM16" s="75"/>
      <c r="BN16" s="76"/>
      <c r="BO16" s="150"/>
      <c r="BP16" s="150"/>
      <c r="BQ16" s="128"/>
      <c r="BR16" s="131">
        <f t="shared" ref="BR16:BR79" si="2">SUM(BS16:BV16)</f>
        <v>0</v>
      </c>
      <c r="BS16" s="83"/>
      <c r="BT16" s="84"/>
      <c r="BU16" s="84"/>
      <c r="BV16" s="123"/>
      <c r="BW16" s="131">
        <f t="shared" ref="BW16:BW79" si="3">SUM(BX16:CA16)</f>
        <v>0</v>
      </c>
      <c r="BX16" s="83"/>
      <c r="BY16" s="84"/>
      <c r="BZ16" s="84"/>
      <c r="CA16" s="123"/>
      <c r="CB16" s="131">
        <f t="shared" ref="CB16:CB79" si="4">SUM(CC16:CF16)</f>
        <v>0</v>
      </c>
      <c r="CC16" s="83"/>
      <c r="CD16" s="84"/>
      <c r="CE16" s="84"/>
      <c r="CF16" s="198"/>
      <c r="CG16" s="133">
        <f t="shared" si="0"/>
        <v>0</v>
      </c>
      <c r="CH16" s="135" t="str">
        <f t="shared" si="1"/>
        <v/>
      </c>
      <c r="CJ16" s="46" t="str">
        <f>IFERROR(VLOOKUP(#REF!,Таблица1[],2,0),"")</f>
        <v/>
      </c>
    </row>
    <row r="17" spans="1:88" ht="109.5" customHeight="1" x14ac:dyDescent="0.2">
      <c r="A17" s="126">
        <v>3</v>
      </c>
      <c r="B17" s="69"/>
      <c r="C17" s="72"/>
      <c r="D17" s="72"/>
      <c r="E17" s="73"/>
      <c r="F17" s="74"/>
      <c r="G17" s="75"/>
      <c r="H17" s="69"/>
      <c r="I17" s="69"/>
      <c r="J17" s="70"/>
      <c r="K17" s="68"/>
      <c r="L17" s="73"/>
      <c r="M17" s="77"/>
      <c r="N17" s="181"/>
      <c r="O17" s="78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81"/>
      <c r="AG17" s="75"/>
      <c r="AH17" s="69"/>
      <c r="AI17" s="69"/>
      <c r="AJ17" s="69"/>
      <c r="AK17" s="155"/>
      <c r="AL17" s="188"/>
      <c r="AM17" s="156"/>
      <c r="AN17" s="156"/>
      <c r="AO17" s="156"/>
      <c r="AP17" s="156"/>
      <c r="AQ17" s="156"/>
      <c r="AR17" s="156"/>
      <c r="AS17" s="156"/>
      <c r="AT17" s="69"/>
      <c r="AU17" s="69"/>
      <c r="AV17" s="69"/>
      <c r="AW17" s="69"/>
      <c r="AX17" s="69"/>
      <c r="AY17" s="69"/>
      <c r="AZ17" s="69"/>
      <c r="BA17" s="69"/>
      <c r="BB17" s="76"/>
      <c r="BC17" s="82"/>
      <c r="BD17" s="82"/>
      <c r="BE17" s="82"/>
      <c r="BF17" s="69"/>
      <c r="BG17" s="82"/>
      <c r="BH17" s="76"/>
      <c r="BI17" s="75"/>
      <c r="BJ17" s="76"/>
      <c r="BK17" s="75"/>
      <c r="BL17" s="76"/>
      <c r="BM17" s="75"/>
      <c r="BN17" s="76"/>
      <c r="BO17" s="150"/>
      <c r="BP17" s="150"/>
      <c r="BQ17" s="128"/>
      <c r="BR17" s="131">
        <f t="shared" si="2"/>
        <v>0</v>
      </c>
      <c r="BS17" s="83"/>
      <c r="BT17" s="84"/>
      <c r="BU17" s="84"/>
      <c r="BV17" s="123"/>
      <c r="BW17" s="131">
        <f t="shared" si="3"/>
        <v>0</v>
      </c>
      <c r="BX17" s="83"/>
      <c r="BY17" s="84"/>
      <c r="BZ17" s="84"/>
      <c r="CA17" s="123"/>
      <c r="CB17" s="131">
        <f t="shared" si="4"/>
        <v>0</v>
      </c>
      <c r="CC17" s="83"/>
      <c r="CD17" s="84"/>
      <c r="CE17" s="84"/>
      <c r="CF17" s="198"/>
      <c r="CG17" s="133">
        <f t="shared" si="0"/>
        <v>0</v>
      </c>
      <c r="CH17" s="135" t="str">
        <f t="shared" si="1"/>
        <v/>
      </c>
      <c r="CJ17" s="46"/>
    </row>
    <row r="18" spans="1:88" ht="111.75" customHeight="1" x14ac:dyDescent="0.2">
      <c r="A18" s="126">
        <v>4</v>
      </c>
      <c r="B18" s="69"/>
      <c r="C18" s="72"/>
      <c r="D18" s="72"/>
      <c r="E18" s="73"/>
      <c r="F18" s="74"/>
      <c r="G18" s="75"/>
      <c r="H18" s="69"/>
      <c r="I18" s="69"/>
      <c r="J18" s="70"/>
      <c r="K18" s="68"/>
      <c r="L18" s="73"/>
      <c r="M18" s="77"/>
      <c r="N18" s="181"/>
      <c r="O18" s="85"/>
      <c r="P18" s="69"/>
      <c r="Q18" s="69"/>
      <c r="R18" s="69"/>
      <c r="S18" s="79"/>
      <c r="T18" s="69"/>
      <c r="U18" s="69"/>
      <c r="V18" s="69"/>
      <c r="W18" s="69"/>
      <c r="X18" s="79"/>
      <c r="Y18" s="69"/>
      <c r="Z18" s="69"/>
      <c r="AA18" s="69"/>
      <c r="AB18" s="69"/>
      <c r="AC18" s="69"/>
      <c r="AD18" s="69"/>
      <c r="AE18" s="69"/>
      <c r="AF18" s="81"/>
      <c r="AG18" s="75"/>
      <c r="AH18" s="69"/>
      <c r="AI18" s="69"/>
      <c r="AJ18" s="69"/>
      <c r="AK18" s="155"/>
      <c r="AL18" s="188"/>
      <c r="AM18" s="156"/>
      <c r="AN18" s="156"/>
      <c r="AO18" s="156"/>
      <c r="AP18" s="156"/>
      <c r="AQ18" s="156"/>
      <c r="AR18" s="156"/>
      <c r="AS18" s="156"/>
      <c r="AT18" s="69"/>
      <c r="AU18" s="69"/>
      <c r="AV18" s="69"/>
      <c r="AW18" s="69"/>
      <c r="AX18" s="69"/>
      <c r="AY18" s="69"/>
      <c r="AZ18" s="69"/>
      <c r="BA18" s="69"/>
      <c r="BB18" s="76"/>
      <c r="BC18" s="82"/>
      <c r="BD18" s="82"/>
      <c r="BE18" s="82"/>
      <c r="BF18" s="69"/>
      <c r="BG18" s="82"/>
      <c r="BH18" s="76"/>
      <c r="BI18" s="75"/>
      <c r="BJ18" s="76"/>
      <c r="BK18" s="75"/>
      <c r="BL18" s="76"/>
      <c r="BM18" s="75"/>
      <c r="BN18" s="76"/>
      <c r="BO18" s="150"/>
      <c r="BP18" s="150"/>
      <c r="BQ18" s="128"/>
      <c r="BR18" s="131">
        <f t="shared" si="2"/>
        <v>0</v>
      </c>
      <c r="BS18" s="83"/>
      <c r="BT18" s="84"/>
      <c r="BU18" s="84"/>
      <c r="BV18" s="123"/>
      <c r="BW18" s="131">
        <f t="shared" si="3"/>
        <v>0</v>
      </c>
      <c r="BX18" s="83"/>
      <c r="BY18" s="84"/>
      <c r="BZ18" s="84"/>
      <c r="CA18" s="123"/>
      <c r="CB18" s="131">
        <f t="shared" si="4"/>
        <v>0</v>
      </c>
      <c r="CC18" s="83"/>
      <c r="CD18" s="84"/>
      <c r="CE18" s="84"/>
      <c r="CF18" s="198"/>
      <c r="CG18" s="133">
        <f t="shared" si="0"/>
        <v>0</v>
      </c>
      <c r="CH18" s="135" t="str">
        <f t="shared" si="1"/>
        <v/>
      </c>
      <c r="CJ18" s="46" t="str">
        <f>IFERROR(VLOOKUP(#REF!,Таблица1[],2,0),"")</f>
        <v/>
      </c>
    </row>
    <row r="19" spans="1:88" ht="107.25" customHeight="1" x14ac:dyDescent="0.2">
      <c r="A19" s="126">
        <v>5</v>
      </c>
      <c r="B19" s="69"/>
      <c r="C19" s="72"/>
      <c r="D19" s="72"/>
      <c r="E19" s="73"/>
      <c r="F19" s="74"/>
      <c r="G19" s="75"/>
      <c r="H19" s="69"/>
      <c r="I19" s="69"/>
      <c r="J19" s="70"/>
      <c r="K19" s="68"/>
      <c r="L19" s="73"/>
      <c r="M19" s="77"/>
      <c r="N19" s="181"/>
      <c r="O19" s="75"/>
      <c r="P19" s="69"/>
      <c r="Q19" s="69"/>
      <c r="R19" s="69"/>
      <c r="S19" s="79"/>
      <c r="T19" s="69"/>
      <c r="U19" s="69"/>
      <c r="V19" s="69"/>
      <c r="W19" s="69"/>
      <c r="X19" s="79"/>
      <c r="Y19" s="69"/>
      <c r="Z19" s="69"/>
      <c r="AA19" s="69"/>
      <c r="AB19" s="69"/>
      <c r="AC19" s="69"/>
      <c r="AD19" s="69"/>
      <c r="AE19" s="69"/>
      <c r="AF19" s="81"/>
      <c r="AG19" s="75"/>
      <c r="AH19" s="69"/>
      <c r="AI19" s="69"/>
      <c r="AJ19" s="69"/>
      <c r="AK19" s="155"/>
      <c r="AL19" s="188"/>
      <c r="AM19" s="156"/>
      <c r="AN19" s="156"/>
      <c r="AO19" s="156"/>
      <c r="AP19" s="156"/>
      <c r="AQ19" s="156"/>
      <c r="AR19" s="156"/>
      <c r="AS19" s="156"/>
      <c r="AT19" s="69"/>
      <c r="AU19" s="69"/>
      <c r="AV19" s="69"/>
      <c r="AW19" s="69"/>
      <c r="AX19" s="69"/>
      <c r="AY19" s="69"/>
      <c r="AZ19" s="69"/>
      <c r="BA19" s="69"/>
      <c r="BB19" s="76"/>
      <c r="BC19" s="82"/>
      <c r="BD19" s="82"/>
      <c r="BE19" s="82"/>
      <c r="BF19" s="69"/>
      <c r="BG19" s="82"/>
      <c r="BH19" s="68"/>
      <c r="BI19" s="75"/>
      <c r="BJ19" s="76"/>
      <c r="BK19" s="75"/>
      <c r="BL19" s="76"/>
      <c r="BM19" s="75"/>
      <c r="BN19" s="76"/>
      <c r="BO19" s="150"/>
      <c r="BP19" s="150"/>
      <c r="BQ19" s="128"/>
      <c r="BR19" s="131">
        <f t="shared" si="2"/>
        <v>0</v>
      </c>
      <c r="BS19" s="83"/>
      <c r="BT19" s="84"/>
      <c r="BU19" s="84"/>
      <c r="BV19" s="123"/>
      <c r="BW19" s="131">
        <f t="shared" si="3"/>
        <v>0</v>
      </c>
      <c r="BX19" s="83"/>
      <c r="BY19" s="84"/>
      <c r="BZ19" s="84"/>
      <c r="CA19" s="123"/>
      <c r="CB19" s="131">
        <f t="shared" si="4"/>
        <v>0</v>
      </c>
      <c r="CC19" s="83"/>
      <c r="CD19" s="84"/>
      <c r="CE19" s="84"/>
      <c r="CF19" s="198"/>
      <c r="CG19" s="133">
        <f t="shared" si="0"/>
        <v>0</v>
      </c>
      <c r="CH19" s="135" t="str">
        <f t="shared" si="1"/>
        <v/>
      </c>
      <c r="CJ19" s="46"/>
    </row>
    <row r="20" spans="1:88" ht="20.25" x14ac:dyDescent="0.2">
      <c r="A20" s="126">
        <v>6</v>
      </c>
      <c r="B20" s="87"/>
      <c r="C20" s="88"/>
      <c r="D20" s="88"/>
      <c r="E20" s="89"/>
      <c r="F20" s="90"/>
      <c r="G20" s="75"/>
      <c r="H20" s="91"/>
      <c r="I20" s="91"/>
      <c r="J20" s="70"/>
      <c r="K20" s="68"/>
      <c r="L20" s="89"/>
      <c r="M20" s="92"/>
      <c r="N20" s="182"/>
      <c r="O20" s="78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174"/>
      <c r="AG20" s="75"/>
      <c r="AH20" s="69"/>
      <c r="AI20" s="69"/>
      <c r="AJ20" s="69"/>
      <c r="AK20" s="155" t="s">
        <v>816</v>
      </c>
      <c r="AL20" s="188"/>
      <c r="AM20" s="156"/>
      <c r="AN20" s="156"/>
      <c r="AO20" s="156"/>
      <c r="AP20" s="156"/>
      <c r="AQ20" s="156"/>
      <c r="AR20" s="156"/>
      <c r="AS20" s="156"/>
      <c r="AT20" s="69"/>
      <c r="AU20" s="69"/>
      <c r="AV20" s="69"/>
      <c r="AW20" s="69"/>
      <c r="AX20" s="69"/>
      <c r="AY20" s="69"/>
      <c r="AZ20" s="69"/>
      <c r="BA20" s="69"/>
      <c r="BB20" s="76"/>
      <c r="BC20" s="96"/>
      <c r="BD20" s="96"/>
      <c r="BE20" s="96"/>
      <c r="BF20" s="91"/>
      <c r="BG20" s="96"/>
      <c r="BH20" s="68"/>
      <c r="BI20" s="94"/>
      <c r="BJ20" s="95"/>
      <c r="BK20" s="94"/>
      <c r="BL20" s="95"/>
      <c r="BM20" s="94"/>
      <c r="BN20" s="97"/>
      <c r="BO20" s="168"/>
      <c r="BP20" s="168"/>
      <c r="BQ20" s="129"/>
      <c r="BR20" s="131">
        <f t="shared" si="2"/>
        <v>0</v>
      </c>
      <c r="BS20" s="98"/>
      <c r="BT20" s="98"/>
      <c r="BU20" s="99"/>
      <c r="BV20" s="124"/>
      <c r="BW20" s="131">
        <f t="shared" si="3"/>
        <v>0</v>
      </c>
      <c r="BX20" s="99"/>
      <c r="BY20" s="99"/>
      <c r="BZ20" s="99"/>
      <c r="CA20" s="124"/>
      <c r="CB20" s="131">
        <f t="shared" si="4"/>
        <v>0</v>
      </c>
      <c r="CC20" s="99"/>
      <c r="CD20" s="99"/>
      <c r="CE20" s="99"/>
      <c r="CF20" s="199"/>
      <c r="CG20" s="133">
        <f t="shared" si="0"/>
        <v>0</v>
      </c>
      <c r="CH20" s="135" t="str">
        <f t="shared" si="1"/>
        <v/>
      </c>
      <c r="CJ20" s="46" t="str">
        <f>IFERROR(VLOOKUP(#REF!,Таблица1[],2,0),"")</f>
        <v/>
      </c>
    </row>
    <row r="21" spans="1:88" ht="20.25" x14ac:dyDescent="0.2">
      <c r="A21" s="126">
        <v>7</v>
      </c>
      <c r="B21" s="87"/>
      <c r="C21" s="88"/>
      <c r="D21" s="88"/>
      <c r="E21" s="89"/>
      <c r="F21" s="90"/>
      <c r="G21" s="75"/>
      <c r="H21" s="91"/>
      <c r="I21" s="91"/>
      <c r="J21" s="70"/>
      <c r="K21" s="68"/>
      <c r="L21" s="89"/>
      <c r="M21" s="92"/>
      <c r="N21" s="182"/>
      <c r="O21" s="78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174"/>
      <c r="AG21" s="75"/>
      <c r="AH21" s="69"/>
      <c r="AI21" s="69"/>
      <c r="AJ21" s="69"/>
      <c r="AK21" s="155" t="s">
        <v>816</v>
      </c>
      <c r="AL21" s="188"/>
      <c r="AM21" s="156"/>
      <c r="AN21" s="156"/>
      <c r="AO21" s="156"/>
      <c r="AP21" s="156"/>
      <c r="AQ21" s="156"/>
      <c r="AR21" s="156"/>
      <c r="AS21" s="156"/>
      <c r="AT21" s="69"/>
      <c r="AU21" s="69"/>
      <c r="AV21" s="69"/>
      <c r="AW21" s="69"/>
      <c r="AX21" s="69"/>
      <c r="AY21" s="69"/>
      <c r="AZ21" s="69"/>
      <c r="BA21" s="69"/>
      <c r="BB21" s="76"/>
      <c r="BC21" s="96"/>
      <c r="BD21" s="96"/>
      <c r="BE21" s="96"/>
      <c r="BF21" s="91"/>
      <c r="BG21" s="96"/>
      <c r="BH21" s="68"/>
      <c r="BI21" s="94"/>
      <c r="BJ21" s="95"/>
      <c r="BK21" s="94"/>
      <c r="BL21" s="95"/>
      <c r="BM21" s="94"/>
      <c r="BN21" s="97"/>
      <c r="BO21" s="168"/>
      <c r="BP21" s="168"/>
      <c r="BQ21" s="129"/>
      <c r="BR21" s="131">
        <f t="shared" si="2"/>
        <v>0</v>
      </c>
      <c r="BS21" s="98"/>
      <c r="BT21" s="98"/>
      <c r="BU21" s="99"/>
      <c r="BV21" s="124"/>
      <c r="BW21" s="131">
        <f t="shared" si="3"/>
        <v>0</v>
      </c>
      <c r="BX21" s="99"/>
      <c r="BY21" s="99"/>
      <c r="BZ21" s="99"/>
      <c r="CA21" s="124"/>
      <c r="CB21" s="131">
        <f t="shared" si="4"/>
        <v>0</v>
      </c>
      <c r="CC21" s="99"/>
      <c r="CD21" s="99"/>
      <c r="CE21" s="99"/>
      <c r="CF21" s="199"/>
      <c r="CG21" s="133">
        <f t="shared" si="0"/>
        <v>0</v>
      </c>
      <c r="CH21" s="135" t="str">
        <f t="shared" si="1"/>
        <v/>
      </c>
      <c r="CJ21" s="46" t="str">
        <f>IFERROR(VLOOKUP(#REF!,Таблица1[],2,0),"")</f>
        <v/>
      </c>
    </row>
    <row r="22" spans="1:88" ht="20.25" x14ac:dyDescent="0.2">
      <c r="A22" s="126">
        <v>8</v>
      </c>
      <c r="B22" s="87"/>
      <c r="C22" s="88"/>
      <c r="D22" s="88"/>
      <c r="E22" s="89"/>
      <c r="F22" s="90"/>
      <c r="G22" s="75"/>
      <c r="H22" s="91"/>
      <c r="I22" s="91"/>
      <c r="J22" s="70"/>
      <c r="K22" s="68"/>
      <c r="L22" s="89"/>
      <c r="M22" s="92"/>
      <c r="N22" s="182"/>
      <c r="O22" s="78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174"/>
      <c r="AG22" s="75"/>
      <c r="AH22" s="69"/>
      <c r="AI22" s="69"/>
      <c r="AJ22" s="69"/>
      <c r="AK22" s="155" t="s">
        <v>816</v>
      </c>
      <c r="AL22" s="188"/>
      <c r="AM22" s="156"/>
      <c r="AN22" s="156"/>
      <c r="AO22" s="156"/>
      <c r="AP22" s="156"/>
      <c r="AQ22" s="156"/>
      <c r="AR22" s="156"/>
      <c r="AS22" s="156"/>
      <c r="AT22" s="69"/>
      <c r="AU22" s="69"/>
      <c r="AV22" s="69"/>
      <c r="AW22" s="69"/>
      <c r="AX22" s="69"/>
      <c r="AY22" s="69"/>
      <c r="AZ22" s="69"/>
      <c r="BA22" s="69"/>
      <c r="BB22" s="76"/>
      <c r="BC22" s="96"/>
      <c r="BD22" s="96"/>
      <c r="BE22" s="96"/>
      <c r="BF22" s="91"/>
      <c r="BG22" s="96"/>
      <c r="BH22" s="68"/>
      <c r="BI22" s="94"/>
      <c r="BJ22" s="95"/>
      <c r="BK22" s="94"/>
      <c r="BL22" s="95"/>
      <c r="BM22" s="94"/>
      <c r="BN22" s="97"/>
      <c r="BO22" s="168"/>
      <c r="BP22" s="168"/>
      <c r="BQ22" s="129"/>
      <c r="BR22" s="131">
        <f t="shared" si="2"/>
        <v>0</v>
      </c>
      <c r="BS22" s="98"/>
      <c r="BT22" s="98"/>
      <c r="BU22" s="99"/>
      <c r="BV22" s="124"/>
      <c r="BW22" s="131">
        <f t="shared" si="3"/>
        <v>0</v>
      </c>
      <c r="BX22" s="99"/>
      <c r="BY22" s="99"/>
      <c r="BZ22" s="99"/>
      <c r="CA22" s="124"/>
      <c r="CB22" s="131">
        <f t="shared" si="4"/>
        <v>0</v>
      </c>
      <c r="CC22" s="99"/>
      <c r="CD22" s="99"/>
      <c r="CE22" s="99"/>
      <c r="CF22" s="199"/>
      <c r="CG22" s="133">
        <f t="shared" si="0"/>
        <v>0</v>
      </c>
      <c r="CH22" s="135" t="str">
        <f t="shared" si="1"/>
        <v/>
      </c>
      <c r="CJ22" s="46" t="str">
        <f>IFERROR(VLOOKUP(#REF!,Таблица1[],2,0),"")</f>
        <v/>
      </c>
    </row>
    <row r="23" spans="1:88" ht="20.25" x14ac:dyDescent="0.2">
      <c r="A23" s="126">
        <v>9</v>
      </c>
      <c r="B23" s="87"/>
      <c r="C23" s="88"/>
      <c r="D23" s="88"/>
      <c r="E23" s="89"/>
      <c r="F23" s="90"/>
      <c r="G23" s="75"/>
      <c r="H23" s="91"/>
      <c r="I23" s="91"/>
      <c r="J23" s="70"/>
      <c r="K23" s="68"/>
      <c r="L23" s="89"/>
      <c r="M23" s="92"/>
      <c r="N23" s="182"/>
      <c r="O23" s="78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174"/>
      <c r="AG23" s="75"/>
      <c r="AH23" s="69"/>
      <c r="AI23" s="69"/>
      <c r="AJ23" s="69"/>
      <c r="AK23" s="155" t="s">
        <v>816</v>
      </c>
      <c r="AL23" s="188"/>
      <c r="AM23" s="156"/>
      <c r="AN23" s="156"/>
      <c r="AO23" s="156"/>
      <c r="AP23" s="156"/>
      <c r="AQ23" s="156"/>
      <c r="AR23" s="156"/>
      <c r="AS23" s="156"/>
      <c r="AT23" s="69"/>
      <c r="AU23" s="69"/>
      <c r="AV23" s="69"/>
      <c r="AW23" s="69"/>
      <c r="AX23" s="69"/>
      <c r="AY23" s="69"/>
      <c r="AZ23" s="69"/>
      <c r="BA23" s="69"/>
      <c r="BB23" s="76"/>
      <c r="BC23" s="96"/>
      <c r="BD23" s="96"/>
      <c r="BE23" s="96"/>
      <c r="BF23" s="91"/>
      <c r="BG23" s="96"/>
      <c r="BH23" s="68"/>
      <c r="BI23" s="94"/>
      <c r="BJ23" s="95"/>
      <c r="BK23" s="94"/>
      <c r="BL23" s="95"/>
      <c r="BM23" s="94"/>
      <c r="BN23" s="97"/>
      <c r="BO23" s="168"/>
      <c r="BP23" s="168"/>
      <c r="BQ23" s="129"/>
      <c r="BR23" s="131">
        <f t="shared" si="2"/>
        <v>0</v>
      </c>
      <c r="BS23" s="98"/>
      <c r="BT23" s="98"/>
      <c r="BU23" s="99"/>
      <c r="BV23" s="124"/>
      <c r="BW23" s="131">
        <f t="shared" si="3"/>
        <v>0</v>
      </c>
      <c r="BX23" s="99"/>
      <c r="BY23" s="99"/>
      <c r="BZ23" s="99"/>
      <c r="CA23" s="124"/>
      <c r="CB23" s="131">
        <f t="shared" si="4"/>
        <v>0</v>
      </c>
      <c r="CC23" s="99"/>
      <c r="CD23" s="99"/>
      <c r="CE23" s="99"/>
      <c r="CF23" s="199"/>
      <c r="CG23" s="133">
        <f t="shared" si="0"/>
        <v>0</v>
      </c>
      <c r="CH23" s="135" t="str">
        <f t="shared" si="1"/>
        <v/>
      </c>
      <c r="CJ23" s="46" t="str">
        <f>IFERROR(VLOOKUP(#REF!,Таблица1[],2,0),"")</f>
        <v/>
      </c>
    </row>
    <row r="24" spans="1:88" s="118" customFormat="1" ht="20.25" x14ac:dyDescent="0.2">
      <c r="A24" s="126">
        <v>10</v>
      </c>
      <c r="B24" s="87"/>
      <c r="C24" s="88"/>
      <c r="D24" s="88"/>
      <c r="E24" s="89"/>
      <c r="F24" s="90"/>
      <c r="G24" s="75"/>
      <c r="H24" s="91"/>
      <c r="I24" s="91"/>
      <c r="J24" s="70"/>
      <c r="K24" s="68"/>
      <c r="L24" s="89"/>
      <c r="M24" s="92"/>
      <c r="N24" s="182"/>
      <c r="O24" s="78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174"/>
      <c r="AG24" s="75"/>
      <c r="AH24" s="69"/>
      <c r="AI24" s="69"/>
      <c r="AJ24" s="69"/>
      <c r="AK24" s="155"/>
      <c r="AL24" s="188"/>
      <c r="AM24" s="156"/>
      <c r="AN24" s="156"/>
      <c r="AO24" s="156"/>
      <c r="AP24" s="156"/>
      <c r="AQ24" s="156"/>
      <c r="AR24" s="156"/>
      <c r="AS24" s="156"/>
      <c r="AT24" s="69"/>
      <c r="AU24" s="69"/>
      <c r="AV24" s="69"/>
      <c r="AW24" s="69"/>
      <c r="AX24" s="69"/>
      <c r="AY24" s="69"/>
      <c r="AZ24" s="69"/>
      <c r="BA24" s="69"/>
      <c r="BB24" s="76"/>
      <c r="BC24" s="96"/>
      <c r="BD24" s="96"/>
      <c r="BE24" s="96"/>
      <c r="BF24" s="91"/>
      <c r="BG24" s="96"/>
      <c r="BH24" s="68"/>
      <c r="BI24" s="94"/>
      <c r="BJ24" s="95"/>
      <c r="BK24" s="94"/>
      <c r="BL24" s="95"/>
      <c r="BM24" s="94"/>
      <c r="BN24" s="97"/>
      <c r="BO24" s="168"/>
      <c r="BP24" s="168"/>
      <c r="BQ24" s="129"/>
      <c r="BR24" s="131">
        <f t="shared" si="2"/>
        <v>0</v>
      </c>
      <c r="BS24" s="98"/>
      <c r="BT24" s="98"/>
      <c r="BU24" s="99"/>
      <c r="BV24" s="124"/>
      <c r="BW24" s="131">
        <f t="shared" si="3"/>
        <v>0</v>
      </c>
      <c r="BX24" s="99"/>
      <c r="BY24" s="99"/>
      <c r="BZ24" s="99"/>
      <c r="CA24" s="124"/>
      <c r="CB24" s="131">
        <f t="shared" si="4"/>
        <v>0</v>
      </c>
      <c r="CC24" s="99"/>
      <c r="CD24" s="99"/>
      <c r="CE24" s="99"/>
      <c r="CF24" s="199"/>
      <c r="CG24" s="133">
        <f t="shared" si="0"/>
        <v>0</v>
      </c>
      <c r="CH24" s="135" t="str">
        <f t="shared" si="1"/>
        <v/>
      </c>
      <c r="CJ24" s="46"/>
    </row>
    <row r="25" spans="1:88" s="118" customFormat="1" ht="20.25" x14ac:dyDescent="0.2">
      <c r="A25" s="126">
        <v>11</v>
      </c>
      <c r="B25" s="87"/>
      <c r="C25" s="88"/>
      <c r="D25" s="88"/>
      <c r="E25" s="89"/>
      <c r="F25" s="90"/>
      <c r="G25" s="75"/>
      <c r="H25" s="91"/>
      <c r="I25" s="91"/>
      <c r="J25" s="70"/>
      <c r="K25" s="68"/>
      <c r="L25" s="89"/>
      <c r="M25" s="92"/>
      <c r="N25" s="182"/>
      <c r="O25" s="78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174"/>
      <c r="AG25" s="75"/>
      <c r="AH25" s="69"/>
      <c r="AI25" s="69"/>
      <c r="AJ25" s="69"/>
      <c r="AK25" s="155"/>
      <c r="AL25" s="188"/>
      <c r="AM25" s="156"/>
      <c r="AN25" s="156"/>
      <c r="AO25" s="156"/>
      <c r="AP25" s="156"/>
      <c r="AQ25" s="156"/>
      <c r="AR25" s="156"/>
      <c r="AS25" s="156"/>
      <c r="AT25" s="69"/>
      <c r="AU25" s="69"/>
      <c r="AV25" s="69"/>
      <c r="AW25" s="69"/>
      <c r="AX25" s="69"/>
      <c r="AY25" s="69"/>
      <c r="AZ25" s="69"/>
      <c r="BA25" s="69"/>
      <c r="BB25" s="76"/>
      <c r="BC25" s="96"/>
      <c r="BD25" s="96"/>
      <c r="BE25" s="96"/>
      <c r="BF25" s="91"/>
      <c r="BG25" s="96"/>
      <c r="BH25" s="68"/>
      <c r="BI25" s="94"/>
      <c r="BJ25" s="95"/>
      <c r="BK25" s="94"/>
      <c r="BL25" s="95"/>
      <c r="BM25" s="94"/>
      <c r="BN25" s="97"/>
      <c r="BO25" s="168"/>
      <c r="BP25" s="168"/>
      <c r="BQ25" s="129"/>
      <c r="BR25" s="131">
        <f t="shared" si="2"/>
        <v>0</v>
      </c>
      <c r="BS25" s="98"/>
      <c r="BT25" s="98"/>
      <c r="BU25" s="99"/>
      <c r="BV25" s="124"/>
      <c r="BW25" s="131">
        <f t="shared" si="3"/>
        <v>0</v>
      </c>
      <c r="BX25" s="99"/>
      <c r="BY25" s="99"/>
      <c r="BZ25" s="99"/>
      <c r="CA25" s="124"/>
      <c r="CB25" s="131">
        <f t="shared" si="4"/>
        <v>0</v>
      </c>
      <c r="CC25" s="99"/>
      <c r="CD25" s="99"/>
      <c r="CE25" s="99"/>
      <c r="CF25" s="199"/>
      <c r="CG25" s="133">
        <f t="shared" si="0"/>
        <v>0</v>
      </c>
      <c r="CH25" s="135" t="str">
        <f t="shared" si="1"/>
        <v/>
      </c>
      <c r="CJ25" s="46"/>
    </row>
    <row r="26" spans="1:88" s="118" customFormat="1" ht="20.25" x14ac:dyDescent="0.2">
      <c r="A26" s="126">
        <v>12</v>
      </c>
      <c r="B26" s="87"/>
      <c r="C26" s="88"/>
      <c r="D26" s="88"/>
      <c r="E26" s="89"/>
      <c r="F26" s="90"/>
      <c r="G26" s="75"/>
      <c r="H26" s="91"/>
      <c r="I26" s="91"/>
      <c r="J26" s="70"/>
      <c r="K26" s="68"/>
      <c r="L26" s="89"/>
      <c r="M26" s="92"/>
      <c r="N26" s="182"/>
      <c r="O26" s="78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174"/>
      <c r="AG26" s="75"/>
      <c r="AH26" s="69"/>
      <c r="AI26" s="69"/>
      <c r="AJ26" s="69"/>
      <c r="AK26" s="155"/>
      <c r="AL26" s="188"/>
      <c r="AM26" s="156"/>
      <c r="AN26" s="156"/>
      <c r="AO26" s="156"/>
      <c r="AP26" s="156"/>
      <c r="AQ26" s="156"/>
      <c r="AR26" s="156"/>
      <c r="AS26" s="156"/>
      <c r="AT26" s="69"/>
      <c r="AU26" s="69"/>
      <c r="AV26" s="69"/>
      <c r="AW26" s="69"/>
      <c r="AX26" s="69"/>
      <c r="AY26" s="69"/>
      <c r="AZ26" s="69"/>
      <c r="BA26" s="69"/>
      <c r="BB26" s="76"/>
      <c r="BC26" s="96"/>
      <c r="BD26" s="96"/>
      <c r="BE26" s="96"/>
      <c r="BF26" s="91"/>
      <c r="BG26" s="96"/>
      <c r="BH26" s="68"/>
      <c r="BI26" s="94"/>
      <c r="BJ26" s="95"/>
      <c r="BK26" s="94"/>
      <c r="BL26" s="95"/>
      <c r="BM26" s="94"/>
      <c r="BN26" s="97"/>
      <c r="BO26" s="168"/>
      <c r="BP26" s="168"/>
      <c r="BQ26" s="129"/>
      <c r="BR26" s="131">
        <f t="shared" si="2"/>
        <v>0</v>
      </c>
      <c r="BS26" s="98"/>
      <c r="BT26" s="98"/>
      <c r="BU26" s="99"/>
      <c r="BV26" s="124"/>
      <c r="BW26" s="131">
        <f t="shared" si="3"/>
        <v>0</v>
      </c>
      <c r="BX26" s="99"/>
      <c r="BY26" s="99"/>
      <c r="BZ26" s="99"/>
      <c r="CA26" s="124"/>
      <c r="CB26" s="131">
        <f t="shared" si="4"/>
        <v>0</v>
      </c>
      <c r="CC26" s="99"/>
      <c r="CD26" s="99"/>
      <c r="CE26" s="99"/>
      <c r="CF26" s="199"/>
      <c r="CG26" s="133">
        <f t="shared" si="0"/>
        <v>0</v>
      </c>
      <c r="CH26" s="135" t="str">
        <f t="shared" si="1"/>
        <v/>
      </c>
      <c r="CJ26" s="46"/>
    </row>
    <row r="27" spans="1:88" s="118" customFormat="1" ht="20.25" x14ac:dyDescent="0.2">
      <c r="A27" s="126">
        <v>13</v>
      </c>
      <c r="B27" s="87"/>
      <c r="C27" s="88"/>
      <c r="D27" s="88"/>
      <c r="E27" s="89"/>
      <c r="F27" s="90"/>
      <c r="G27" s="75"/>
      <c r="H27" s="91"/>
      <c r="I27" s="91"/>
      <c r="J27" s="70"/>
      <c r="K27" s="68"/>
      <c r="L27" s="89"/>
      <c r="M27" s="92"/>
      <c r="N27" s="182"/>
      <c r="O27" s="78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174"/>
      <c r="AG27" s="75"/>
      <c r="AH27" s="69"/>
      <c r="AI27" s="69"/>
      <c r="AJ27" s="69"/>
      <c r="AK27" s="155"/>
      <c r="AL27" s="188"/>
      <c r="AM27" s="156"/>
      <c r="AN27" s="156"/>
      <c r="AO27" s="156"/>
      <c r="AP27" s="156"/>
      <c r="AQ27" s="156"/>
      <c r="AR27" s="156"/>
      <c r="AS27" s="156"/>
      <c r="AT27" s="69"/>
      <c r="AU27" s="69"/>
      <c r="AV27" s="69"/>
      <c r="AW27" s="69"/>
      <c r="AX27" s="69"/>
      <c r="AY27" s="69"/>
      <c r="AZ27" s="69"/>
      <c r="BA27" s="69"/>
      <c r="BB27" s="76"/>
      <c r="BC27" s="96"/>
      <c r="BD27" s="96"/>
      <c r="BE27" s="96"/>
      <c r="BF27" s="91"/>
      <c r="BG27" s="96"/>
      <c r="BH27" s="68"/>
      <c r="BI27" s="94"/>
      <c r="BJ27" s="95"/>
      <c r="BK27" s="94"/>
      <c r="BL27" s="95"/>
      <c r="BM27" s="94"/>
      <c r="BN27" s="97"/>
      <c r="BO27" s="168"/>
      <c r="BP27" s="168"/>
      <c r="BQ27" s="129"/>
      <c r="BR27" s="131">
        <f t="shared" si="2"/>
        <v>0</v>
      </c>
      <c r="BS27" s="98"/>
      <c r="BT27" s="98"/>
      <c r="BU27" s="99"/>
      <c r="BV27" s="124"/>
      <c r="BW27" s="131">
        <f t="shared" si="3"/>
        <v>0</v>
      </c>
      <c r="BX27" s="99"/>
      <c r="BY27" s="99"/>
      <c r="BZ27" s="99"/>
      <c r="CA27" s="124"/>
      <c r="CB27" s="131">
        <f t="shared" si="4"/>
        <v>0</v>
      </c>
      <c r="CC27" s="99"/>
      <c r="CD27" s="99"/>
      <c r="CE27" s="99"/>
      <c r="CF27" s="199"/>
      <c r="CG27" s="133">
        <f t="shared" si="0"/>
        <v>0</v>
      </c>
      <c r="CH27" s="135" t="str">
        <f t="shared" si="1"/>
        <v/>
      </c>
      <c r="CJ27" s="46"/>
    </row>
    <row r="28" spans="1:88" s="118" customFormat="1" ht="20.25" x14ac:dyDescent="0.2">
      <c r="A28" s="126">
        <v>14</v>
      </c>
      <c r="B28" s="87"/>
      <c r="C28" s="88"/>
      <c r="D28" s="88"/>
      <c r="E28" s="89"/>
      <c r="F28" s="90"/>
      <c r="G28" s="75"/>
      <c r="H28" s="91"/>
      <c r="I28" s="91"/>
      <c r="J28" s="70"/>
      <c r="K28" s="68"/>
      <c r="L28" s="89"/>
      <c r="M28" s="92"/>
      <c r="N28" s="182"/>
      <c r="O28" s="78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174"/>
      <c r="AG28" s="75"/>
      <c r="AH28" s="69"/>
      <c r="AI28" s="69"/>
      <c r="AJ28" s="69"/>
      <c r="AK28" s="155"/>
      <c r="AL28" s="188"/>
      <c r="AM28" s="156"/>
      <c r="AN28" s="156"/>
      <c r="AO28" s="156"/>
      <c r="AP28" s="156"/>
      <c r="AQ28" s="156"/>
      <c r="AR28" s="156"/>
      <c r="AS28" s="156"/>
      <c r="AT28" s="69"/>
      <c r="AU28" s="69"/>
      <c r="AV28" s="69"/>
      <c r="AW28" s="69"/>
      <c r="AX28" s="69"/>
      <c r="AY28" s="69"/>
      <c r="AZ28" s="69"/>
      <c r="BA28" s="69"/>
      <c r="BB28" s="76"/>
      <c r="BC28" s="96"/>
      <c r="BD28" s="96"/>
      <c r="BE28" s="96"/>
      <c r="BF28" s="91"/>
      <c r="BG28" s="96"/>
      <c r="BH28" s="68"/>
      <c r="BI28" s="94"/>
      <c r="BJ28" s="95"/>
      <c r="BK28" s="94"/>
      <c r="BL28" s="95"/>
      <c r="BM28" s="94"/>
      <c r="BN28" s="97"/>
      <c r="BO28" s="168"/>
      <c r="BP28" s="168"/>
      <c r="BQ28" s="129"/>
      <c r="BR28" s="131">
        <f t="shared" si="2"/>
        <v>0</v>
      </c>
      <c r="BS28" s="98"/>
      <c r="BT28" s="98"/>
      <c r="BU28" s="99"/>
      <c r="BV28" s="124"/>
      <c r="BW28" s="131">
        <f t="shared" si="3"/>
        <v>0</v>
      </c>
      <c r="BX28" s="99"/>
      <c r="BY28" s="99"/>
      <c r="BZ28" s="99"/>
      <c r="CA28" s="124"/>
      <c r="CB28" s="131">
        <f t="shared" si="4"/>
        <v>0</v>
      </c>
      <c r="CC28" s="99"/>
      <c r="CD28" s="99"/>
      <c r="CE28" s="99"/>
      <c r="CF28" s="199"/>
      <c r="CG28" s="133">
        <f t="shared" si="0"/>
        <v>0</v>
      </c>
      <c r="CH28" s="135" t="str">
        <f t="shared" si="1"/>
        <v/>
      </c>
      <c r="CJ28" s="46"/>
    </row>
    <row r="29" spans="1:88" s="118" customFormat="1" ht="21" thickBot="1" x14ac:dyDescent="0.25">
      <c r="A29" s="126">
        <v>15</v>
      </c>
      <c r="B29" s="87"/>
      <c r="C29" s="88"/>
      <c r="D29" s="88"/>
      <c r="E29" s="89"/>
      <c r="F29" s="90"/>
      <c r="G29" s="75"/>
      <c r="H29" s="91"/>
      <c r="I29" s="91"/>
      <c r="J29" s="70"/>
      <c r="K29" s="68"/>
      <c r="L29" s="89"/>
      <c r="M29" s="92"/>
      <c r="N29" s="182"/>
      <c r="O29" s="185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86"/>
      <c r="AG29" s="105"/>
      <c r="AH29" s="110"/>
      <c r="AI29" s="110"/>
      <c r="AJ29" s="110"/>
      <c r="AK29" s="187"/>
      <c r="AL29" s="189"/>
      <c r="AM29" s="190"/>
      <c r="AN29" s="190"/>
      <c r="AO29" s="190"/>
      <c r="AP29" s="190"/>
      <c r="AQ29" s="190"/>
      <c r="AR29" s="190"/>
      <c r="AS29" s="190"/>
      <c r="AT29" s="110"/>
      <c r="AU29" s="110"/>
      <c r="AV29" s="110"/>
      <c r="AW29" s="110"/>
      <c r="AX29" s="110"/>
      <c r="AY29" s="110"/>
      <c r="AZ29" s="110"/>
      <c r="BA29" s="110"/>
      <c r="BB29" s="107"/>
      <c r="BC29" s="96"/>
      <c r="BD29" s="96"/>
      <c r="BE29" s="96"/>
      <c r="BF29" s="91"/>
      <c r="BG29" s="96"/>
      <c r="BH29" s="68"/>
      <c r="BI29" s="94"/>
      <c r="BJ29" s="95"/>
      <c r="BK29" s="94"/>
      <c r="BL29" s="95"/>
      <c r="BM29" s="94"/>
      <c r="BN29" s="97"/>
      <c r="BO29" s="168"/>
      <c r="BP29" s="168"/>
      <c r="BQ29" s="129"/>
      <c r="BR29" s="131">
        <f t="shared" si="2"/>
        <v>0</v>
      </c>
      <c r="BS29" s="98"/>
      <c r="BT29" s="98"/>
      <c r="BU29" s="99"/>
      <c r="BV29" s="124"/>
      <c r="BW29" s="131">
        <f t="shared" si="3"/>
        <v>0</v>
      </c>
      <c r="BX29" s="99"/>
      <c r="BY29" s="99"/>
      <c r="BZ29" s="99"/>
      <c r="CA29" s="124"/>
      <c r="CB29" s="132">
        <f t="shared" si="4"/>
        <v>0</v>
      </c>
      <c r="CC29" s="116"/>
      <c r="CD29" s="116"/>
      <c r="CE29" s="116"/>
      <c r="CF29" s="200"/>
      <c r="CG29" s="133">
        <f t="shared" si="0"/>
        <v>0</v>
      </c>
      <c r="CH29" s="135" t="str">
        <f t="shared" si="1"/>
        <v/>
      </c>
      <c r="CJ29" s="46"/>
    </row>
    <row r="30" spans="1:88" s="118" customFormat="1" ht="20.25" x14ac:dyDescent="0.2">
      <c r="A30" s="126">
        <v>16</v>
      </c>
      <c r="B30" s="87"/>
      <c r="C30" s="88"/>
      <c r="D30" s="88"/>
      <c r="E30" s="89"/>
      <c r="F30" s="90"/>
      <c r="G30" s="75"/>
      <c r="H30" s="91"/>
      <c r="I30" s="91"/>
      <c r="J30" s="70"/>
      <c r="K30" s="68"/>
      <c r="L30" s="89"/>
      <c r="M30" s="92"/>
      <c r="N30" s="90"/>
      <c r="O30" s="71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6"/>
      <c r="AA30" s="164"/>
      <c r="AB30" s="164"/>
      <c r="AC30" s="164"/>
      <c r="AD30" s="164"/>
      <c r="AE30" s="164"/>
      <c r="AF30" s="164"/>
      <c r="AG30" s="157"/>
      <c r="AH30" s="158"/>
      <c r="AI30" s="158"/>
      <c r="AJ30" s="159"/>
      <c r="AK30" s="160"/>
      <c r="AL30" s="163"/>
      <c r="AM30" s="163"/>
      <c r="AN30" s="163"/>
      <c r="AO30" s="163"/>
      <c r="AP30" s="163"/>
      <c r="AQ30" s="163"/>
      <c r="AR30" s="163"/>
      <c r="AS30" s="163"/>
      <c r="AT30" s="157"/>
      <c r="AU30" s="183"/>
      <c r="AV30" s="158"/>
      <c r="AW30" s="158"/>
      <c r="AX30" s="158"/>
      <c r="AY30" s="158"/>
      <c r="AZ30" s="158"/>
      <c r="BA30" s="158"/>
      <c r="BB30" s="68"/>
      <c r="BC30" s="94"/>
      <c r="BD30" s="96"/>
      <c r="BE30" s="96"/>
      <c r="BF30" s="91"/>
      <c r="BG30" s="96"/>
      <c r="BH30" s="68"/>
      <c r="BI30" s="94"/>
      <c r="BJ30" s="95"/>
      <c r="BK30" s="94"/>
      <c r="BL30" s="95"/>
      <c r="BM30" s="94"/>
      <c r="BN30" s="97"/>
      <c r="BO30" s="168"/>
      <c r="BP30" s="168"/>
      <c r="BQ30" s="129"/>
      <c r="BR30" s="131">
        <f t="shared" si="2"/>
        <v>0</v>
      </c>
      <c r="BS30" s="98"/>
      <c r="BT30" s="98"/>
      <c r="BU30" s="99"/>
      <c r="BV30" s="124"/>
      <c r="BW30" s="131">
        <f t="shared" si="3"/>
        <v>0</v>
      </c>
      <c r="BX30" s="99"/>
      <c r="BY30" s="99"/>
      <c r="BZ30" s="99"/>
      <c r="CA30" s="124"/>
      <c r="CB30" s="195">
        <f t="shared" si="4"/>
        <v>0</v>
      </c>
      <c r="CC30" s="196"/>
      <c r="CD30" s="196"/>
      <c r="CE30" s="196"/>
      <c r="CF30" s="197"/>
      <c r="CG30" s="133">
        <f t="shared" si="0"/>
        <v>0</v>
      </c>
      <c r="CH30" s="135" t="str">
        <f t="shared" si="1"/>
        <v/>
      </c>
      <c r="CJ30" s="46"/>
    </row>
    <row r="31" spans="1:88" s="118" customFormat="1" ht="20.25" x14ac:dyDescent="0.2">
      <c r="A31" s="126">
        <v>17</v>
      </c>
      <c r="B31" s="87"/>
      <c r="C31" s="88"/>
      <c r="D31" s="88"/>
      <c r="E31" s="89"/>
      <c r="F31" s="90"/>
      <c r="G31" s="75"/>
      <c r="H31" s="91"/>
      <c r="I31" s="91"/>
      <c r="J31" s="70"/>
      <c r="K31" s="68"/>
      <c r="L31" s="89"/>
      <c r="M31" s="92"/>
      <c r="N31" s="90"/>
      <c r="O31" s="71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93"/>
      <c r="AA31" s="151"/>
      <c r="AB31" s="151"/>
      <c r="AC31" s="151"/>
      <c r="AD31" s="151"/>
      <c r="AE31" s="151"/>
      <c r="AF31" s="151"/>
      <c r="AG31" s="75"/>
      <c r="AH31" s="69"/>
      <c r="AI31" s="69"/>
      <c r="AJ31" s="81"/>
      <c r="AK31" s="80"/>
      <c r="AL31" s="153"/>
      <c r="AM31" s="153"/>
      <c r="AN31" s="153"/>
      <c r="AO31" s="153"/>
      <c r="AP31" s="153"/>
      <c r="AQ31" s="153"/>
      <c r="AR31" s="153"/>
      <c r="AS31" s="153"/>
      <c r="AT31" s="75"/>
      <c r="AU31" s="82"/>
      <c r="AV31" s="69"/>
      <c r="AW31" s="69"/>
      <c r="AX31" s="69"/>
      <c r="AY31" s="69"/>
      <c r="AZ31" s="69"/>
      <c r="BA31" s="69"/>
      <c r="BB31" s="76"/>
      <c r="BC31" s="94"/>
      <c r="BD31" s="96"/>
      <c r="BE31" s="96"/>
      <c r="BF31" s="91"/>
      <c r="BG31" s="96"/>
      <c r="BH31" s="68"/>
      <c r="BI31" s="94"/>
      <c r="BJ31" s="95"/>
      <c r="BK31" s="94"/>
      <c r="BL31" s="95"/>
      <c r="BM31" s="94"/>
      <c r="BN31" s="97"/>
      <c r="BO31" s="168"/>
      <c r="BP31" s="168"/>
      <c r="BQ31" s="129"/>
      <c r="BR31" s="131">
        <f t="shared" si="2"/>
        <v>0</v>
      </c>
      <c r="BS31" s="98"/>
      <c r="BT31" s="98"/>
      <c r="BU31" s="99"/>
      <c r="BV31" s="124"/>
      <c r="BW31" s="131">
        <f t="shared" si="3"/>
        <v>0</v>
      </c>
      <c r="BX31" s="99"/>
      <c r="BY31" s="99"/>
      <c r="BZ31" s="99"/>
      <c r="CA31" s="124"/>
      <c r="CB31" s="131">
        <f t="shared" si="4"/>
        <v>0</v>
      </c>
      <c r="CC31" s="99"/>
      <c r="CD31" s="99"/>
      <c r="CE31" s="99"/>
      <c r="CF31" s="124"/>
      <c r="CG31" s="133">
        <f t="shared" si="0"/>
        <v>0</v>
      </c>
      <c r="CH31" s="135" t="str">
        <f t="shared" si="1"/>
        <v/>
      </c>
      <c r="CJ31" s="46"/>
    </row>
    <row r="32" spans="1:88" s="118" customFormat="1" ht="20.25" x14ac:dyDescent="0.2">
      <c r="A32" s="126">
        <v>18</v>
      </c>
      <c r="B32" s="87"/>
      <c r="C32" s="88"/>
      <c r="D32" s="88"/>
      <c r="E32" s="89"/>
      <c r="F32" s="90"/>
      <c r="G32" s="75"/>
      <c r="H32" s="91"/>
      <c r="I32" s="91"/>
      <c r="J32" s="70"/>
      <c r="K32" s="68"/>
      <c r="L32" s="89"/>
      <c r="M32" s="92"/>
      <c r="N32" s="90"/>
      <c r="O32" s="71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93"/>
      <c r="AA32" s="151"/>
      <c r="AB32" s="151"/>
      <c r="AC32" s="151"/>
      <c r="AD32" s="151"/>
      <c r="AE32" s="151"/>
      <c r="AF32" s="151"/>
      <c r="AG32" s="75"/>
      <c r="AH32" s="69"/>
      <c r="AI32" s="69"/>
      <c r="AJ32" s="81"/>
      <c r="AK32" s="80"/>
      <c r="AL32" s="153"/>
      <c r="AM32" s="153"/>
      <c r="AN32" s="153"/>
      <c r="AO32" s="153"/>
      <c r="AP32" s="153"/>
      <c r="AQ32" s="153"/>
      <c r="AR32" s="153"/>
      <c r="AS32" s="153"/>
      <c r="AT32" s="75"/>
      <c r="AU32" s="82"/>
      <c r="AV32" s="69"/>
      <c r="AW32" s="69"/>
      <c r="AX32" s="69"/>
      <c r="AY32" s="69"/>
      <c r="AZ32" s="69"/>
      <c r="BA32" s="69"/>
      <c r="BB32" s="76"/>
      <c r="BC32" s="94"/>
      <c r="BD32" s="96"/>
      <c r="BE32" s="96"/>
      <c r="BF32" s="91"/>
      <c r="BG32" s="96"/>
      <c r="BH32" s="68"/>
      <c r="BI32" s="94"/>
      <c r="BJ32" s="95"/>
      <c r="BK32" s="94"/>
      <c r="BL32" s="95"/>
      <c r="BM32" s="94"/>
      <c r="BN32" s="97"/>
      <c r="BO32" s="168"/>
      <c r="BP32" s="168"/>
      <c r="BQ32" s="129"/>
      <c r="BR32" s="131">
        <f t="shared" si="2"/>
        <v>0</v>
      </c>
      <c r="BS32" s="98"/>
      <c r="BT32" s="98"/>
      <c r="BU32" s="99"/>
      <c r="BV32" s="124"/>
      <c r="BW32" s="131">
        <f t="shared" si="3"/>
        <v>0</v>
      </c>
      <c r="BX32" s="99"/>
      <c r="BY32" s="99"/>
      <c r="BZ32" s="99"/>
      <c r="CA32" s="124"/>
      <c r="CB32" s="131">
        <f t="shared" si="4"/>
        <v>0</v>
      </c>
      <c r="CC32" s="99"/>
      <c r="CD32" s="99"/>
      <c r="CE32" s="99"/>
      <c r="CF32" s="124"/>
      <c r="CG32" s="133">
        <f t="shared" si="0"/>
        <v>0</v>
      </c>
      <c r="CH32" s="135" t="str">
        <f t="shared" si="1"/>
        <v/>
      </c>
      <c r="CJ32" s="46"/>
    </row>
    <row r="33" spans="1:88" s="118" customFormat="1" ht="20.25" x14ac:dyDescent="0.2">
      <c r="A33" s="126">
        <v>19</v>
      </c>
      <c r="B33" s="87"/>
      <c r="C33" s="88"/>
      <c r="D33" s="88"/>
      <c r="E33" s="89"/>
      <c r="F33" s="90"/>
      <c r="G33" s="75"/>
      <c r="H33" s="91"/>
      <c r="I33" s="91"/>
      <c r="J33" s="70"/>
      <c r="K33" s="68"/>
      <c r="L33" s="89"/>
      <c r="M33" s="92"/>
      <c r="N33" s="90"/>
      <c r="O33" s="71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93"/>
      <c r="AA33" s="151"/>
      <c r="AB33" s="151"/>
      <c r="AC33" s="151"/>
      <c r="AD33" s="151"/>
      <c r="AE33" s="151"/>
      <c r="AF33" s="151"/>
      <c r="AG33" s="75"/>
      <c r="AH33" s="69"/>
      <c r="AI33" s="69"/>
      <c r="AJ33" s="81"/>
      <c r="AK33" s="80"/>
      <c r="AL33" s="153"/>
      <c r="AM33" s="153"/>
      <c r="AN33" s="153"/>
      <c r="AO33" s="153"/>
      <c r="AP33" s="153"/>
      <c r="AQ33" s="153"/>
      <c r="AR33" s="153"/>
      <c r="AS33" s="153"/>
      <c r="AT33" s="75"/>
      <c r="AU33" s="82"/>
      <c r="AV33" s="69"/>
      <c r="AW33" s="69"/>
      <c r="AX33" s="69"/>
      <c r="AY33" s="69"/>
      <c r="AZ33" s="69"/>
      <c r="BA33" s="69"/>
      <c r="BB33" s="76"/>
      <c r="BC33" s="94"/>
      <c r="BD33" s="96"/>
      <c r="BE33" s="96"/>
      <c r="BF33" s="91"/>
      <c r="BG33" s="96"/>
      <c r="BH33" s="68"/>
      <c r="BI33" s="94"/>
      <c r="BJ33" s="95"/>
      <c r="BK33" s="94"/>
      <c r="BL33" s="95"/>
      <c r="BM33" s="94"/>
      <c r="BN33" s="97"/>
      <c r="BO33" s="168"/>
      <c r="BP33" s="168"/>
      <c r="BQ33" s="129"/>
      <c r="BR33" s="131">
        <f t="shared" si="2"/>
        <v>0</v>
      </c>
      <c r="BS33" s="98"/>
      <c r="BT33" s="98"/>
      <c r="BU33" s="99"/>
      <c r="BV33" s="124"/>
      <c r="BW33" s="131">
        <f t="shared" si="3"/>
        <v>0</v>
      </c>
      <c r="BX33" s="99"/>
      <c r="BY33" s="99"/>
      <c r="BZ33" s="99"/>
      <c r="CA33" s="124"/>
      <c r="CB33" s="131">
        <f t="shared" si="4"/>
        <v>0</v>
      </c>
      <c r="CC33" s="99"/>
      <c r="CD33" s="99"/>
      <c r="CE33" s="99"/>
      <c r="CF33" s="124"/>
      <c r="CG33" s="133">
        <f t="shared" si="0"/>
        <v>0</v>
      </c>
      <c r="CH33" s="135" t="str">
        <f t="shared" si="1"/>
        <v/>
      </c>
      <c r="CJ33" s="46"/>
    </row>
    <row r="34" spans="1:88" s="118" customFormat="1" ht="20.25" x14ac:dyDescent="0.2">
      <c r="A34" s="126">
        <v>20</v>
      </c>
      <c r="B34" s="87"/>
      <c r="C34" s="88"/>
      <c r="D34" s="88"/>
      <c r="E34" s="89"/>
      <c r="F34" s="90"/>
      <c r="G34" s="75"/>
      <c r="H34" s="91"/>
      <c r="I34" s="91"/>
      <c r="J34" s="70"/>
      <c r="K34" s="68"/>
      <c r="L34" s="89"/>
      <c r="M34" s="92"/>
      <c r="N34" s="90"/>
      <c r="O34" s="71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93"/>
      <c r="AA34" s="151"/>
      <c r="AB34" s="151"/>
      <c r="AC34" s="151"/>
      <c r="AD34" s="151"/>
      <c r="AE34" s="151"/>
      <c r="AF34" s="151"/>
      <c r="AG34" s="75"/>
      <c r="AH34" s="69"/>
      <c r="AI34" s="69"/>
      <c r="AJ34" s="81"/>
      <c r="AK34" s="80"/>
      <c r="AL34" s="153"/>
      <c r="AM34" s="153"/>
      <c r="AN34" s="153"/>
      <c r="AO34" s="153"/>
      <c r="AP34" s="153"/>
      <c r="AQ34" s="153"/>
      <c r="AR34" s="153"/>
      <c r="AS34" s="153"/>
      <c r="AT34" s="75"/>
      <c r="AU34" s="82"/>
      <c r="AV34" s="69"/>
      <c r="AW34" s="69"/>
      <c r="AX34" s="69"/>
      <c r="AY34" s="69"/>
      <c r="AZ34" s="69"/>
      <c r="BA34" s="69"/>
      <c r="BB34" s="76"/>
      <c r="BC34" s="94"/>
      <c r="BD34" s="96"/>
      <c r="BE34" s="96"/>
      <c r="BF34" s="91"/>
      <c r="BG34" s="96"/>
      <c r="BH34" s="68"/>
      <c r="BI34" s="94"/>
      <c r="BJ34" s="95"/>
      <c r="BK34" s="94"/>
      <c r="BL34" s="95"/>
      <c r="BM34" s="94"/>
      <c r="BN34" s="97"/>
      <c r="BO34" s="168"/>
      <c r="BP34" s="168"/>
      <c r="BQ34" s="129"/>
      <c r="BR34" s="131">
        <f t="shared" si="2"/>
        <v>0</v>
      </c>
      <c r="BS34" s="98"/>
      <c r="BT34" s="98"/>
      <c r="BU34" s="99"/>
      <c r="BV34" s="124"/>
      <c r="BW34" s="131">
        <f t="shared" si="3"/>
        <v>0</v>
      </c>
      <c r="BX34" s="99"/>
      <c r="BY34" s="99"/>
      <c r="BZ34" s="99"/>
      <c r="CA34" s="124"/>
      <c r="CB34" s="131">
        <f t="shared" si="4"/>
        <v>0</v>
      </c>
      <c r="CC34" s="99"/>
      <c r="CD34" s="99"/>
      <c r="CE34" s="99"/>
      <c r="CF34" s="124"/>
      <c r="CG34" s="133">
        <f t="shared" si="0"/>
        <v>0</v>
      </c>
      <c r="CH34" s="135" t="str">
        <f t="shared" si="1"/>
        <v/>
      </c>
      <c r="CJ34" s="46"/>
    </row>
    <row r="35" spans="1:88" s="118" customFormat="1" ht="20.25" x14ac:dyDescent="0.2">
      <c r="A35" s="126">
        <v>21</v>
      </c>
      <c r="B35" s="87"/>
      <c r="C35" s="88"/>
      <c r="D35" s="88"/>
      <c r="E35" s="89"/>
      <c r="F35" s="90"/>
      <c r="G35" s="75"/>
      <c r="H35" s="91"/>
      <c r="I35" s="91"/>
      <c r="J35" s="70"/>
      <c r="K35" s="68"/>
      <c r="L35" s="89"/>
      <c r="M35" s="92"/>
      <c r="N35" s="90"/>
      <c r="O35" s="71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93"/>
      <c r="AA35" s="151"/>
      <c r="AB35" s="151"/>
      <c r="AC35" s="151"/>
      <c r="AD35" s="151"/>
      <c r="AE35" s="151"/>
      <c r="AF35" s="151"/>
      <c r="AG35" s="75"/>
      <c r="AH35" s="69"/>
      <c r="AI35" s="69"/>
      <c r="AJ35" s="81"/>
      <c r="AK35" s="80"/>
      <c r="AL35" s="153"/>
      <c r="AM35" s="153"/>
      <c r="AN35" s="153"/>
      <c r="AO35" s="153"/>
      <c r="AP35" s="153"/>
      <c r="AQ35" s="153"/>
      <c r="AR35" s="153"/>
      <c r="AS35" s="153"/>
      <c r="AT35" s="75"/>
      <c r="AU35" s="82"/>
      <c r="AV35" s="69"/>
      <c r="AW35" s="69"/>
      <c r="AX35" s="69"/>
      <c r="AY35" s="69"/>
      <c r="AZ35" s="69"/>
      <c r="BA35" s="69"/>
      <c r="BB35" s="76"/>
      <c r="BC35" s="94"/>
      <c r="BD35" s="96"/>
      <c r="BE35" s="96"/>
      <c r="BF35" s="91"/>
      <c r="BG35" s="96"/>
      <c r="BH35" s="68"/>
      <c r="BI35" s="94"/>
      <c r="BJ35" s="95"/>
      <c r="BK35" s="94"/>
      <c r="BL35" s="95"/>
      <c r="BM35" s="94"/>
      <c r="BN35" s="97"/>
      <c r="BO35" s="168"/>
      <c r="BP35" s="168"/>
      <c r="BQ35" s="129"/>
      <c r="BR35" s="131">
        <f t="shared" si="2"/>
        <v>0</v>
      </c>
      <c r="BS35" s="98"/>
      <c r="BT35" s="98"/>
      <c r="BU35" s="99"/>
      <c r="BV35" s="124"/>
      <c r="BW35" s="131">
        <f t="shared" si="3"/>
        <v>0</v>
      </c>
      <c r="BX35" s="99"/>
      <c r="BY35" s="99"/>
      <c r="BZ35" s="99"/>
      <c r="CA35" s="124"/>
      <c r="CB35" s="131">
        <f t="shared" si="4"/>
        <v>0</v>
      </c>
      <c r="CC35" s="99"/>
      <c r="CD35" s="99"/>
      <c r="CE35" s="99"/>
      <c r="CF35" s="124"/>
      <c r="CG35" s="133">
        <f t="shared" si="0"/>
        <v>0</v>
      </c>
      <c r="CH35" s="135" t="str">
        <f t="shared" si="1"/>
        <v/>
      </c>
      <c r="CJ35" s="46"/>
    </row>
    <row r="36" spans="1:88" s="118" customFormat="1" ht="20.25" x14ac:dyDescent="0.2">
      <c r="A36" s="126">
        <v>22</v>
      </c>
      <c r="B36" s="87"/>
      <c r="C36" s="88"/>
      <c r="D36" s="88"/>
      <c r="E36" s="89"/>
      <c r="F36" s="90"/>
      <c r="G36" s="75"/>
      <c r="H36" s="91"/>
      <c r="I36" s="91"/>
      <c r="J36" s="70"/>
      <c r="K36" s="68"/>
      <c r="L36" s="89"/>
      <c r="M36" s="92"/>
      <c r="N36" s="90"/>
      <c r="O36" s="71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93"/>
      <c r="AA36" s="151"/>
      <c r="AB36" s="151"/>
      <c r="AC36" s="151"/>
      <c r="AD36" s="151"/>
      <c r="AE36" s="151"/>
      <c r="AF36" s="151"/>
      <c r="AG36" s="75"/>
      <c r="AH36" s="69"/>
      <c r="AI36" s="69"/>
      <c r="AJ36" s="81"/>
      <c r="AK36" s="80"/>
      <c r="AL36" s="153"/>
      <c r="AM36" s="153"/>
      <c r="AN36" s="153"/>
      <c r="AO36" s="153"/>
      <c r="AP36" s="153"/>
      <c r="AQ36" s="153"/>
      <c r="AR36" s="153"/>
      <c r="AS36" s="153"/>
      <c r="AT36" s="75"/>
      <c r="AU36" s="82"/>
      <c r="AV36" s="69"/>
      <c r="AW36" s="69"/>
      <c r="AX36" s="69"/>
      <c r="AY36" s="69"/>
      <c r="AZ36" s="69"/>
      <c r="BA36" s="69"/>
      <c r="BB36" s="76"/>
      <c r="BC36" s="94"/>
      <c r="BD36" s="96"/>
      <c r="BE36" s="96"/>
      <c r="BF36" s="91"/>
      <c r="BG36" s="96"/>
      <c r="BH36" s="68"/>
      <c r="BI36" s="94"/>
      <c r="BJ36" s="95"/>
      <c r="BK36" s="94"/>
      <c r="BL36" s="95"/>
      <c r="BM36" s="94"/>
      <c r="BN36" s="97"/>
      <c r="BO36" s="168"/>
      <c r="BP36" s="168"/>
      <c r="BQ36" s="129"/>
      <c r="BR36" s="131">
        <f t="shared" si="2"/>
        <v>0</v>
      </c>
      <c r="BS36" s="98"/>
      <c r="BT36" s="98"/>
      <c r="BU36" s="99"/>
      <c r="BV36" s="124"/>
      <c r="BW36" s="131">
        <f t="shared" si="3"/>
        <v>0</v>
      </c>
      <c r="BX36" s="99"/>
      <c r="BY36" s="99"/>
      <c r="BZ36" s="99"/>
      <c r="CA36" s="124"/>
      <c r="CB36" s="131">
        <f t="shared" si="4"/>
        <v>0</v>
      </c>
      <c r="CC36" s="99"/>
      <c r="CD36" s="99"/>
      <c r="CE36" s="99"/>
      <c r="CF36" s="124"/>
      <c r="CG36" s="133">
        <f t="shared" si="0"/>
        <v>0</v>
      </c>
      <c r="CH36" s="135" t="str">
        <f t="shared" si="1"/>
        <v/>
      </c>
      <c r="CJ36" s="46"/>
    </row>
    <row r="37" spans="1:88" s="118" customFormat="1" ht="20.25" x14ac:dyDescent="0.2">
      <c r="A37" s="126">
        <v>23</v>
      </c>
      <c r="B37" s="87"/>
      <c r="C37" s="88"/>
      <c r="D37" s="88"/>
      <c r="E37" s="89"/>
      <c r="F37" s="90"/>
      <c r="G37" s="75"/>
      <c r="H37" s="91"/>
      <c r="I37" s="91"/>
      <c r="J37" s="70"/>
      <c r="K37" s="68"/>
      <c r="L37" s="89"/>
      <c r="M37" s="92"/>
      <c r="N37" s="90"/>
      <c r="O37" s="71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93"/>
      <c r="AA37" s="151"/>
      <c r="AB37" s="151"/>
      <c r="AC37" s="151"/>
      <c r="AD37" s="151"/>
      <c r="AE37" s="151"/>
      <c r="AF37" s="151"/>
      <c r="AG37" s="75"/>
      <c r="AH37" s="69"/>
      <c r="AI37" s="69"/>
      <c r="AJ37" s="81"/>
      <c r="AK37" s="80"/>
      <c r="AL37" s="153"/>
      <c r="AM37" s="153"/>
      <c r="AN37" s="153"/>
      <c r="AO37" s="153"/>
      <c r="AP37" s="153"/>
      <c r="AQ37" s="153"/>
      <c r="AR37" s="153"/>
      <c r="AS37" s="153"/>
      <c r="AT37" s="75"/>
      <c r="AU37" s="82"/>
      <c r="AV37" s="69"/>
      <c r="AW37" s="69"/>
      <c r="AX37" s="69"/>
      <c r="AY37" s="69"/>
      <c r="AZ37" s="69"/>
      <c r="BA37" s="69"/>
      <c r="BB37" s="76"/>
      <c r="BC37" s="94"/>
      <c r="BD37" s="96"/>
      <c r="BE37" s="96"/>
      <c r="BF37" s="91"/>
      <c r="BG37" s="96"/>
      <c r="BH37" s="68"/>
      <c r="BI37" s="94"/>
      <c r="BJ37" s="95"/>
      <c r="BK37" s="94"/>
      <c r="BL37" s="95"/>
      <c r="BM37" s="94"/>
      <c r="BN37" s="97"/>
      <c r="BO37" s="168"/>
      <c r="BP37" s="168"/>
      <c r="BQ37" s="129"/>
      <c r="BR37" s="131">
        <f t="shared" si="2"/>
        <v>0</v>
      </c>
      <c r="BS37" s="98"/>
      <c r="BT37" s="98"/>
      <c r="BU37" s="99"/>
      <c r="BV37" s="124"/>
      <c r="BW37" s="131">
        <f t="shared" si="3"/>
        <v>0</v>
      </c>
      <c r="BX37" s="99"/>
      <c r="BY37" s="99"/>
      <c r="BZ37" s="99"/>
      <c r="CA37" s="124"/>
      <c r="CB37" s="131">
        <f t="shared" si="4"/>
        <v>0</v>
      </c>
      <c r="CC37" s="99"/>
      <c r="CD37" s="99"/>
      <c r="CE37" s="99"/>
      <c r="CF37" s="124"/>
      <c r="CG37" s="133">
        <f t="shared" si="0"/>
        <v>0</v>
      </c>
      <c r="CH37" s="135" t="str">
        <f t="shared" si="1"/>
        <v/>
      </c>
      <c r="CJ37" s="46"/>
    </row>
    <row r="38" spans="1:88" s="118" customFormat="1" ht="20.25" x14ac:dyDescent="0.2">
      <c r="A38" s="126">
        <v>24</v>
      </c>
      <c r="B38" s="87"/>
      <c r="C38" s="88"/>
      <c r="D38" s="88"/>
      <c r="E38" s="89"/>
      <c r="F38" s="90"/>
      <c r="G38" s="75"/>
      <c r="H38" s="91"/>
      <c r="I38" s="91"/>
      <c r="J38" s="70"/>
      <c r="K38" s="68"/>
      <c r="L38" s="89"/>
      <c r="M38" s="92"/>
      <c r="N38" s="90"/>
      <c r="O38" s="71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93"/>
      <c r="AA38" s="151"/>
      <c r="AB38" s="151"/>
      <c r="AC38" s="151"/>
      <c r="AD38" s="151"/>
      <c r="AE38" s="151"/>
      <c r="AF38" s="151"/>
      <c r="AG38" s="75"/>
      <c r="AH38" s="69"/>
      <c r="AI38" s="69"/>
      <c r="AJ38" s="81"/>
      <c r="AK38" s="80"/>
      <c r="AL38" s="153"/>
      <c r="AM38" s="153"/>
      <c r="AN38" s="153"/>
      <c r="AO38" s="153"/>
      <c r="AP38" s="153"/>
      <c r="AQ38" s="153"/>
      <c r="AR38" s="153"/>
      <c r="AS38" s="153"/>
      <c r="AT38" s="75"/>
      <c r="AU38" s="82"/>
      <c r="AV38" s="69"/>
      <c r="AW38" s="69"/>
      <c r="AX38" s="69"/>
      <c r="AY38" s="69"/>
      <c r="AZ38" s="69"/>
      <c r="BA38" s="69"/>
      <c r="BB38" s="76"/>
      <c r="BC38" s="94"/>
      <c r="BD38" s="96"/>
      <c r="BE38" s="96"/>
      <c r="BF38" s="91"/>
      <c r="BG38" s="96"/>
      <c r="BH38" s="68"/>
      <c r="BI38" s="94"/>
      <c r="BJ38" s="95"/>
      <c r="BK38" s="94"/>
      <c r="BL38" s="95"/>
      <c r="BM38" s="94"/>
      <c r="BN38" s="97"/>
      <c r="BO38" s="168"/>
      <c r="BP38" s="168"/>
      <c r="BQ38" s="129"/>
      <c r="BR38" s="131">
        <f t="shared" si="2"/>
        <v>0</v>
      </c>
      <c r="BS38" s="98"/>
      <c r="BT38" s="98"/>
      <c r="BU38" s="99"/>
      <c r="BV38" s="124"/>
      <c r="BW38" s="131">
        <f t="shared" si="3"/>
        <v>0</v>
      </c>
      <c r="BX38" s="99"/>
      <c r="BY38" s="99"/>
      <c r="BZ38" s="99"/>
      <c r="CA38" s="124"/>
      <c r="CB38" s="131">
        <f t="shared" si="4"/>
        <v>0</v>
      </c>
      <c r="CC38" s="99"/>
      <c r="CD38" s="99"/>
      <c r="CE38" s="99"/>
      <c r="CF38" s="124"/>
      <c r="CG38" s="133">
        <f t="shared" si="0"/>
        <v>0</v>
      </c>
      <c r="CH38" s="135" t="str">
        <f t="shared" si="1"/>
        <v/>
      </c>
      <c r="CJ38" s="46"/>
    </row>
    <row r="39" spans="1:88" s="118" customFormat="1" ht="20.25" x14ac:dyDescent="0.2">
      <c r="A39" s="126">
        <v>25</v>
      </c>
      <c r="B39" s="87"/>
      <c r="C39" s="88"/>
      <c r="D39" s="88"/>
      <c r="E39" s="89"/>
      <c r="F39" s="90"/>
      <c r="G39" s="75"/>
      <c r="H39" s="91"/>
      <c r="I39" s="91"/>
      <c r="J39" s="70"/>
      <c r="K39" s="68"/>
      <c r="L39" s="89"/>
      <c r="M39" s="92"/>
      <c r="N39" s="90"/>
      <c r="O39" s="71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93"/>
      <c r="AA39" s="151"/>
      <c r="AB39" s="151"/>
      <c r="AC39" s="151"/>
      <c r="AD39" s="151"/>
      <c r="AE39" s="151"/>
      <c r="AF39" s="151"/>
      <c r="AG39" s="75"/>
      <c r="AH39" s="69"/>
      <c r="AI39" s="69"/>
      <c r="AJ39" s="81"/>
      <c r="AK39" s="80"/>
      <c r="AL39" s="153"/>
      <c r="AM39" s="153"/>
      <c r="AN39" s="153"/>
      <c r="AO39" s="153"/>
      <c r="AP39" s="153"/>
      <c r="AQ39" s="153"/>
      <c r="AR39" s="153"/>
      <c r="AS39" s="153"/>
      <c r="AT39" s="75"/>
      <c r="AU39" s="82"/>
      <c r="AV39" s="69"/>
      <c r="AW39" s="69"/>
      <c r="AX39" s="69"/>
      <c r="AY39" s="69"/>
      <c r="AZ39" s="69"/>
      <c r="BA39" s="69"/>
      <c r="BB39" s="76"/>
      <c r="BC39" s="94"/>
      <c r="BD39" s="96"/>
      <c r="BE39" s="96"/>
      <c r="BF39" s="91"/>
      <c r="BG39" s="96"/>
      <c r="BH39" s="68"/>
      <c r="BI39" s="94"/>
      <c r="BJ39" s="95"/>
      <c r="BK39" s="94"/>
      <c r="BL39" s="95"/>
      <c r="BM39" s="94"/>
      <c r="BN39" s="97"/>
      <c r="BO39" s="168"/>
      <c r="BP39" s="168"/>
      <c r="BQ39" s="129"/>
      <c r="BR39" s="131">
        <f t="shared" si="2"/>
        <v>0</v>
      </c>
      <c r="BS39" s="98"/>
      <c r="BT39" s="98"/>
      <c r="BU39" s="99"/>
      <c r="BV39" s="124"/>
      <c r="BW39" s="131">
        <f t="shared" si="3"/>
        <v>0</v>
      </c>
      <c r="BX39" s="99"/>
      <c r="BY39" s="99"/>
      <c r="BZ39" s="99"/>
      <c r="CA39" s="124"/>
      <c r="CB39" s="131">
        <f t="shared" si="4"/>
        <v>0</v>
      </c>
      <c r="CC39" s="99"/>
      <c r="CD39" s="99"/>
      <c r="CE39" s="99"/>
      <c r="CF39" s="124"/>
      <c r="CG39" s="133">
        <f t="shared" si="0"/>
        <v>0</v>
      </c>
      <c r="CH39" s="135" t="str">
        <f t="shared" si="1"/>
        <v/>
      </c>
      <c r="CJ39" s="46"/>
    </row>
    <row r="40" spans="1:88" s="118" customFormat="1" ht="20.25" x14ac:dyDescent="0.2">
      <c r="A40" s="126">
        <v>26</v>
      </c>
      <c r="B40" s="87"/>
      <c r="C40" s="88"/>
      <c r="D40" s="88"/>
      <c r="E40" s="89"/>
      <c r="F40" s="90"/>
      <c r="G40" s="75"/>
      <c r="H40" s="91"/>
      <c r="I40" s="91"/>
      <c r="J40" s="70"/>
      <c r="K40" s="68"/>
      <c r="L40" s="89"/>
      <c r="M40" s="92"/>
      <c r="N40" s="90"/>
      <c r="O40" s="71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93"/>
      <c r="AA40" s="151"/>
      <c r="AB40" s="151"/>
      <c r="AC40" s="151"/>
      <c r="AD40" s="151"/>
      <c r="AE40" s="151"/>
      <c r="AF40" s="151"/>
      <c r="AG40" s="75"/>
      <c r="AH40" s="69"/>
      <c r="AI40" s="69"/>
      <c r="AJ40" s="81"/>
      <c r="AK40" s="80"/>
      <c r="AL40" s="153"/>
      <c r="AM40" s="153"/>
      <c r="AN40" s="153"/>
      <c r="AO40" s="153"/>
      <c r="AP40" s="153"/>
      <c r="AQ40" s="153"/>
      <c r="AR40" s="153"/>
      <c r="AS40" s="153"/>
      <c r="AT40" s="75"/>
      <c r="AU40" s="82"/>
      <c r="AV40" s="69"/>
      <c r="AW40" s="69"/>
      <c r="AX40" s="69"/>
      <c r="AY40" s="69"/>
      <c r="AZ40" s="69"/>
      <c r="BA40" s="69"/>
      <c r="BB40" s="76"/>
      <c r="BC40" s="94"/>
      <c r="BD40" s="96"/>
      <c r="BE40" s="96"/>
      <c r="BF40" s="91"/>
      <c r="BG40" s="96"/>
      <c r="BH40" s="68"/>
      <c r="BI40" s="94"/>
      <c r="BJ40" s="95"/>
      <c r="BK40" s="94"/>
      <c r="BL40" s="95"/>
      <c r="BM40" s="94"/>
      <c r="BN40" s="97"/>
      <c r="BO40" s="168"/>
      <c r="BP40" s="168"/>
      <c r="BQ40" s="129"/>
      <c r="BR40" s="131">
        <f t="shared" si="2"/>
        <v>0</v>
      </c>
      <c r="BS40" s="98"/>
      <c r="BT40" s="98"/>
      <c r="BU40" s="99"/>
      <c r="BV40" s="124"/>
      <c r="BW40" s="131">
        <f t="shared" si="3"/>
        <v>0</v>
      </c>
      <c r="BX40" s="99"/>
      <c r="BY40" s="99"/>
      <c r="BZ40" s="99"/>
      <c r="CA40" s="124"/>
      <c r="CB40" s="131">
        <f t="shared" si="4"/>
        <v>0</v>
      </c>
      <c r="CC40" s="99"/>
      <c r="CD40" s="99"/>
      <c r="CE40" s="99"/>
      <c r="CF40" s="124"/>
      <c r="CG40" s="133">
        <f t="shared" si="0"/>
        <v>0</v>
      </c>
      <c r="CH40" s="135" t="str">
        <f t="shared" si="1"/>
        <v/>
      </c>
      <c r="CJ40" s="46"/>
    </row>
    <row r="41" spans="1:88" s="118" customFormat="1" ht="20.25" x14ac:dyDescent="0.2">
      <c r="A41" s="126">
        <v>27</v>
      </c>
      <c r="B41" s="87"/>
      <c r="C41" s="88"/>
      <c r="D41" s="88"/>
      <c r="E41" s="89"/>
      <c r="F41" s="90"/>
      <c r="G41" s="75"/>
      <c r="H41" s="91"/>
      <c r="I41" s="91"/>
      <c r="J41" s="70"/>
      <c r="K41" s="68"/>
      <c r="L41" s="89"/>
      <c r="M41" s="92"/>
      <c r="N41" s="90"/>
      <c r="O41" s="71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93"/>
      <c r="AA41" s="151"/>
      <c r="AB41" s="151"/>
      <c r="AC41" s="151"/>
      <c r="AD41" s="151"/>
      <c r="AE41" s="151"/>
      <c r="AF41" s="151"/>
      <c r="AG41" s="75"/>
      <c r="AH41" s="69"/>
      <c r="AI41" s="69"/>
      <c r="AJ41" s="81"/>
      <c r="AK41" s="80"/>
      <c r="AL41" s="153"/>
      <c r="AM41" s="153"/>
      <c r="AN41" s="153"/>
      <c r="AO41" s="153"/>
      <c r="AP41" s="153"/>
      <c r="AQ41" s="153"/>
      <c r="AR41" s="153"/>
      <c r="AS41" s="153"/>
      <c r="AT41" s="75"/>
      <c r="AU41" s="82"/>
      <c r="AV41" s="69"/>
      <c r="AW41" s="69"/>
      <c r="AX41" s="69"/>
      <c r="AY41" s="69"/>
      <c r="AZ41" s="69"/>
      <c r="BA41" s="69"/>
      <c r="BB41" s="76"/>
      <c r="BC41" s="94"/>
      <c r="BD41" s="96"/>
      <c r="BE41" s="96"/>
      <c r="BF41" s="91"/>
      <c r="BG41" s="96"/>
      <c r="BH41" s="68"/>
      <c r="BI41" s="94"/>
      <c r="BJ41" s="95"/>
      <c r="BK41" s="94"/>
      <c r="BL41" s="95"/>
      <c r="BM41" s="94"/>
      <c r="BN41" s="97"/>
      <c r="BO41" s="168"/>
      <c r="BP41" s="168"/>
      <c r="BQ41" s="129"/>
      <c r="BR41" s="131">
        <f t="shared" si="2"/>
        <v>0</v>
      </c>
      <c r="BS41" s="98"/>
      <c r="BT41" s="98"/>
      <c r="BU41" s="99"/>
      <c r="BV41" s="124"/>
      <c r="BW41" s="131">
        <f t="shared" si="3"/>
        <v>0</v>
      </c>
      <c r="BX41" s="99"/>
      <c r="BY41" s="99"/>
      <c r="BZ41" s="99"/>
      <c r="CA41" s="124"/>
      <c r="CB41" s="131">
        <f t="shared" si="4"/>
        <v>0</v>
      </c>
      <c r="CC41" s="99"/>
      <c r="CD41" s="99"/>
      <c r="CE41" s="99"/>
      <c r="CF41" s="124"/>
      <c r="CG41" s="133">
        <f t="shared" si="0"/>
        <v>0</v>
      </c>
      <c r="CH41" s="135" t="str">
        <f t="shared" si="1"/>
        <v/>
      </c>
      <c r="CJ41" s="46"/>
    </row>
    <row r="42" spans="1:88" s="118" customFormat="1" ht="20.25" x14ac:dyDescent="0.2">
      <c r="A42" s="126">
        <v>28</v>
      </c>
      <c r="B42" s="87"/>
      <c r="C42" s="88"/>
      <c r="D42" s="88"/>
      <c r="E42" s="89"/>
      <c r="F42" s="90"/>
      <c r="G42" s="75"/>
      <c r="H42" s="91"/>
      <c r="I42" s="91"/>
      <c r="J42" s="70"/>
      <c r="K42" s="68"/>
      <c r="L42" s="89"/>
      <c r="M42" s="92"/>
      <c r="N42" s="90"/>
      <c r="O42" s="71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93"/>
      <c r="AA42" s="151"/>
      <c r="AB42" s="151"/>
      <c r="AC42" s="151"/>
      <c r="AD42" s="151"/>
      <c r="AE42" s="151"/>
      <c r="AF42" s="151"/>
      <c r="AG42" s="75"/>
      <c r="AH42" s="69"/>
      <c r="AI42" s="69"/>
      <c r="AJ42" s="81"/>
      <c r="AK42" s="80"/>
      <c r="AL42" s="153"/>
      <c r="AM42" s="153"/>
      <c r="AN42" s="153"/>
      <c r="AO42" s="153"/>
      <c r="AP42" s="153"/>
      <c r="AQ42" s="153"/>
      <c r="AR42" s="153"/>
      <c r="AS42" s="153"/>
      <c r="AT42" s="75"/>
      <c r="AU42" s="82"/>
      <c r="AV42" s="69"/>
      <c r="AW42" s="69"/>
      <c r="AX42" s="69"/>
      <c r="AY42" s="69"/>
      <c r="AZ42" s="69"/>
      <c r="BA42" s="69"/>
      <c r="BB42" s="76"/>
      <c r="BC42" s="94"/>
      <c r="BD42" s="96"/>
      <c r="BE42" s="96"/>
      <c r="BF42" s="91"/>
      <c r="BG42" s="96"/>
      <c r="BH42" s="68"/>
      <c r="BI42" s="94"/>
      <c r="BJ42" s="95"/>
      <c r="BK42" s="94"/>
      <c r="BL42" s="95"/>
      <c r="BM42" s="94"/>
      <c r="BN42" s="97"/>
      <c r="BO42" s="168"/>
      <c r="BP42" s="168"/>
      <c r="BQ42" s="129"/>
      <c r="BR42" s="131">
        <f t="shared" si="2"/>
        <v>0</v>
      </c>
      <c r="BS42" s="98"/>
      <c r="BT42" s="98"/>
      <c r="BU42" s="99"/>
      <c r="BV42" s="124"/>
      <c r="BW42" s="131">
        <f t="shared" si="3"/>
        <v>0</v>
      </c>
      <c r="BX42" s="99"/>
      <c r="BY42" s="99"/>
      <c r="BZ42" s="99"/>
      <c r="CA42" s="124"/>
      <c r="CB42" s="131">
        <f t="shared" si="4"/>
        <v>0</v>
      </c>
      <c r="CC42" s="99"/>
      <c r="CD42" s="99"/>
      <c r="CE42" s="99"/>
      <c r="CF42" s="124"/>
      <c r="CG42" s="133">
        <f t="shared" si="0"/>
        <v>0</v>
      </c>
      <c r="CH42" s="135" t="str">
        <f t="shared" si="1"/>
        <v/>
      </c>
      <c r="CJ42" s="46"/>
    </row>
    <row r="43" spans="1:88" s="118" customFormat="1" ht="20.25" x14ac:dyDescent="0.2">
      <c r="A43" s="126">
        <v>29</v>
      </c>
      <c r="B43" s="87"/>
      <c r="C43" s="88"/>
      <c r="D43" s="88"/>
      <c r="E43" s="89"/>
      <c r="F43" s="90"/>
      <c r="G43" s="75"/>
      <c r="H43" s="91"/>
      <c r="I43" s="91"/>
      <c r="J43" s="70"/>
      <c r="K43" s="68"/>
      <c r="L43" s="89"/>
      <c r="M43" s="92"/>
      <c r="N43" s="90"/>
      <c r="O43" s="71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93"/>
      <c r="AA43" s="151"/>
      <c r="AB43" s="151"/>
      <c r="AC43" s="151"/>
      <c r="AD43" s="151"/>
      <c r="AE43" s="151"/>
      <c r="AF43" s="151"/>
      <c r="AG43" s="75"/>
      <c r="AH43" s="69"/>
      <c r="AI43" s="69"/>
      <c r="AJ43" s="81"/>
      <c r="AK43" s="80"/>
      <c r="AL43" s="153"/>
      <c r="AM43" s="153"/>
      <c r="AN43" s="153"/>
      <c r="AO43" s="153"/>
      <c r="AP43" s="153"/>
      <c r="AQ43" s="153"/>
      <c r="AR43" s="153"/>
      <c r="AS43" s="153"/>
      <c r="AT43" s="75"/>
      <c r="AU43" s="82"/>
      <c r="AV43" s="69"/>
      <c r="AW43" s="69"/>
      <c r="AX43" s="69"/>
      <c r="AY43" s="69"/>
      <c r="AZ43" s="69"/>
      <c r="BA43" s="69"/>
      <c r="BB43" s="76"/>
      <c r="BC43" s="94"/>
      <c r="BD43" s="96"/>
      <c r="BE43" s="96"/>
      <c r="BF43" s="91"/>
      <c r="BG43" s="96"/>
      <c r="BH43" s="68"/>
      <c r="BI43" s="94"/>
      <c r="BJ43" s="95"/>
      <c r="BK43" s="94"/>
      <c r="BL43" s="95"/>
      <c r="BM43" s="94"/>
      <c r="BN43" s="97"/>
      <c r="BO43" s="168"/>
      <c r="BP43" s="168"/>
      <c r="BQ43" s="129"/>
      <c r="BR43" s="131">
        <f t="shared" si="2"/>
        <v>0</v>
      </c>
      <c r="BS43" s="98"/>
      <c r="BT43" s="98"/>
      <c r="BU43" s="99"/>
      <c r="BV43" s="124"/>
      <c r="BW43" s="131">
        <f t="shared" si="3"/>
        <v>0</v>
      </c>
      <c r="BX43" s="99"/>
      <c r="BY43" s="99"/>
      <c r="BZ43" s="99"/>
      <c r="CA43" s="124"/>
      <c r="CB43" s="131">
        <f t="shared" si="4"/>
        <v>0</v>
      </c>
      <c r="CC43" s="99"/>
      <c r="CD43" s="99"/>
      <c r="CE43" s="99"/>
      <c r="CF43" s="124"/>
      <c r="CG43" s="133">
        <f t="shared" si="0"/>
        <v>0</v>
      </c>
      <c r="CH43" s="135" t="str">
        <f t="shared" si="1"/>
        <v/>
      </c>
      <c r="CJ43" s="46"/>
    </row>
    <row r="44" spans="1:88" s="118" customFormat="1" ht="20.25" x14ac:dyDescent="0.2">
      <c r="A44" s="126">
        <v>30</v>
      </c>
      <c r="B44" s="87"/>
      <c r="C44" s="88"/>
      <c r="D44" s="88"/>
      <c r="E44" s="89"/>
      <c r="F44" s="90"/>
      <c r="G44" s="75"/>
      <c r="H44" s="91"/>
      <c r="I44" s="91"/>
      <c r="J44" s="70"/>
      <c r="K44" s="68"/>
      <c r="L44" s="89"/>
      <c r="M44" s="92"/>
      <c r="N44" s="90"/>
      <c r="O44" s="71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93"/>
      <c r="AA44" s="151"/>
      <c r="AB44" s="151"/>
      <c r="AC44" s="151"/>
      <c r="AD44" s="151"/>
      <c r="AE44" s="151"/>
      <c r="AF44" s="151"/>
      <c r="AG44" s="75"/>
      <c r="AH44" s="69"/>
      <c r="AI44" s="69"/>
      <c r="AJ44" s="81"/>
      <c r="AK44" s="80"/>
      <c r="AL44" s="153"/>
      <c r="AM44" s="153"/>
      <c r="AN44" s="153"/>
      <c r="AO44" s="153"/>
      <c r="AP44" s="153"/>
      <c r="AQ44" s="153"/>
      <c r="AR44" s="153"/>
      <c r="AS44" s="153"/>
      <c r="AT44" s="75"/>
      <c r="AU44" s="82"/>
      <c r="AV44" s="69"/>
      <c r="AW44" s="69"/>
      <c r="AX44" s="69"/>
      <c r="AY44" s="69"/>
      <c r="AZ44" s="69"/>
      <c r="BA44" s="69"/>
      <c r="BB44" s="76"/>
      <c r="BC44" s="94"/>
      <c r="BD44" s="96"/>
      <c r="BE44" s="96"/>
      <c r="BF44" s="91"/>
      <c r="BG44" s="96"/>
      <c r="BH44" s="68"/>
      <c r="BI44" s="94"/>
      <c r="BJ44" s="95"/>
      <c r="BK44" s="94"/>
      <c r="BL44" s="95"/>
      <c r="BM44" s="94"/>
      <c r="BN44" s="97"/>
      <c r="BO44" s="168"/>
      <c r="BP44" s="168"/>
      <c r="BQ44" s="129"/>
      <c r="BR44" s="131">
        <f t="shared" si="2"/>
        <v>0</v>
      </c>
      <c r="BS44" s="98"/>
      <c r="BT44" s="98"/>
      <c r="BU44" s="99"/>
      <c r="BV44" s="124"/>
      <c r="BW44" s="131">
        <f t="shared" si="3"/>
        <v>0</v>
      </c>
      <c r="BX44" s="99"/>
      <c r="BY44" s="99"/>
      <c r="BZ44" s="99"/>
      <c r="CA44" s="124"/>
      <c r="CB44" s="131">
        <f t="shared" si="4"/>
        <v>0</v>
      </c>
      <c r="CC44" s="99"/>
      <c r="CD44" s="99"/>
      <c r="CE44" s="99"/>
      <c r="CF44" s="124"/>
      <c r="CG44" s="133">
        <f t="shared" si="0"/>
        <v>0</v>
      </c>
      <c r="CH44" s="135" t="str">
        <f t="shared" si="1"/>
        <v/>
      </c>
      <c r="CJ44" s="46"/>
    </row>
    <row r="45" spans="1:88" s="118" customFormat="1" ht="20.25" x14ac:dyDescent="0.2">
      <c r="A45" s="126">
        <v>31</v>
      </c>
      <c r="B45" s="87"/>
      <c r="C45" s="88"/>
      <c r="D45" s="88"/>
      <c r="E45" s="89"/>
      <c r="F45" s="90"/>
      <c r="G45" s="75"/>
      <c r="H45" s="91"/>
      <c r="I45" s="91"/>
      <c r="J45" s="70"/>
      <c r="K45" s="68"/>
      <c r="L45" s="89"/>
      <c r="M45" s="92"/>
      <c r="N45" s="90"/>
      <c r="O45" s="71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93"/>
      <c r="AA45" s="151"/>
      <c r="AB45" s="151"/>
      <c r="AC45" s="151"/>
      <c r="AD45" s="151"/>
      <c r="AE45" s="151"/>
      <c r="AF45" s="151"/>
      <c r="AG45" s="75"/>
      <c r="AH45" s="69"/>
      <c r="AI45" s="69"/>
      <c r="AJ45" s="81"/>
      <c r="AK45" s="80"/>
      <c r="AL45" s="153"/>
      <c r="AM45" s="153"/>
      <c r="AN45" s="153"/>
      <c r="AO45" s="153"/>
      <c r="AP45" s="153"/>
      <c r="AQ45" s="153"/>
      <c r="AR45" s="153"/>
      <c r="AS45" s="153"/>
      <c r="AT45" s="75"/>
      <c r="AU45" s="82"/>
      <c r="AV45" s="69"/>
      <c r="AW45" s="69"/>
      <c r="AX45" s="69"/>
      <c r="AY45" s="69"/>
      <c r="AZ45" s="69"/>
      <c r="BA45" s="69"/>
      <c r="BB45" s="76"/>
      <c r="BC45" s="94"/>
      <c r="BD45" s="96"/>
      <c r="BE45" s="96"/>
      <c r="BF45" s="91"/>
      <c r="BG45" s="96"/>
      <c r="BH45" s="68"/>
      <c r="BI45" s="94"/>
      <c r="BJ45" s="95"/>
      <c r="BK45" s="94"/>
      <c r="BL45" s="95"/>
      <c r="BM45" s="94"/>
      <c r="BN45" s="97"/>
      <c r="BO45" s="168"/>
      <c r="BP45" s="168"/>
      <c r="BQ45" s="129"/>
      <c r="BR45" s="131">
        <f t="shared" si="2"/>
        <v>0</v>
      </c>
      <c r="BS45" s="98"/>
      <c r="BT45" s="98"/>
      <c r="BU45" s="99"/>
      <c r="BV45" s="124"/>
      <c r="BW45" s="131">
        <f t="shared" si="3"/>
        <v>0</v>
      </c>
      <c r="BX45" s="99"/>
      <c r="BY45" s="99"/>
      <c r="BZ45" s="99"/>
      <c r="CA45" s="124"/>
      <c r="CB45" s="131">
        <f t="shared" si="4"/>
        <v>0</v>
      </c>
      <c r="CC45" s="99"/>
      <c r="CD45" s="99"/>
      <c r="CE45" s="99"/>
      <c r="CF45" s="124"/>
      <c r="CG45" s="133">
        <f t="shared" si="0"/>
        <v>0</v>
      </c>
      <c r="CH45" s="135" t="str">
        <f t="shared" si="1"/>
        <v/>
      </c>
      <c r="CJ45" s="46"/>
    </row>
    <row r="46" spans="1:88" s="118" customFormat="1" ht="20.25" x14ac:dyDescent="0.2">
      <c r="A46" s="126">
        <v>32</v>
      </c>
      <c r="B46" s="87"/>
      <c r="C46" s="88"/>
      <c r="D46" s="88"/>
      <c r="E46" s="89"/>
      <c r="F46" s="90"/>
      <c r="G46" s="75"/>
      <c r="H46" s="91"/>
      <c r="I46" s="91"/>
      <c r="J46" s="70"/>
      <c r="K46" s="68"/>
      <c r="L46" s="89"/>
      <c r="M46" s="92"/>
      <c r="N46" s="90"/>
      <c r="O46" s="71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93"/>
      <c r="AA46" s="151"/>
      <c r="AB46" s="151"/>
      <c r="AC46" s="151"/>
      <c r="AD46" s="151"/>
      <c r="AE46" s="151"/>
      <c r="AF46" s="151"/>
      <c r="AG46" s="75"/>
      <c r="AH46" s="69"/>
      <c r="AI46" s="69"/>
      <c r="AJ46" s="81"/>
      <c r="AK46" s="80"/>
      <c r="AL46" s="153"/>
      <c r="AM46" s="153"/>
      <c r="AN46" s="153"/>
      <c r="AO46" s="153"/>
      <c r="AP46" s="153"/>
      <c r="AQ46" s="153"/>
      <c r="AR46" s="153"/>
      <c r="AS46" s="153"/>
      <c r="AT46" s="75"/>
      <c r="AU46" s="82"/>
      <c r="AV46" s="69"/>
      <c r="AW46" s="69"/>
      <c r="AX46" s="69"/>
      <c r="AY46" s="69"/>
      <c r="AZ46" s="69"/>
      <c r="BA46" s="69"/>
      <c r="BB46" s="76"/>
      <c r="BC46" s="94"/>
      <c r="BD46" s="96"/>
      <c r="BE46" s="96"/>
      <c r="BF46" s="91"/>
      <c r="BG46" s="96"/>
      <c r="BH46" s="68"/>
      <c r="BI46" s="94"/>
      <c r="BJ46" s="95"/>
      <c r="BK46" s="94"/>
      <c r="BL46" s="95"/>
      <c r="BM46" s="94"/>
      <c r="BN46" s="97"/>
      <c r="BO46" s="168"/>
      <c r="BP46" s="168"/>
      <c r="BQ46" s="129"/>
      <c r="BR46" s="131">
        <f t="shared" si="2"/>
        <v>0</v>
      </c>
      <c r="BS46" s="98"/>
      <c r="BT46" s="98"/>
      <c r="BU46" s="99"/>
      <c r="BV46" s="124"/>
      <c r="BW46" s="131">
        <f t="shared" si="3"/>
        <v>0</v>
      </c>
      <c r="BX46" s="99"/>
      <c r="BY46" s="99"/>
      <c r="BZ46" s="99"/>
      <c r="CA46" s="124"/>
      <c r="CB46" s="131">
        <f t="shared" si="4"/>
        <v>0</v>
      </c>
      <c r="CC46" s="99"/>
      <c r="CD46" s="99"/>
      <c r="CE46" s="99"/>
      <c r="CF46" s="124"/>
      <c r="CG46" s="133">
        <f t="shared" si="0"/>
        <v>0</v>
      </c>
      <c r="CH46" s="135" t="str">
        <f t="shared" si="1"/>
        <v/>
      </c>
      <c r="CJ46" s="46"/>
    </row>
    <row r="47" spans="1:88" s="118" customFormat="1" ht="20.25" x14ac:dyDescent="0.2">
      <c r="A47" s="126">
        <v>33</v>
      </c>
      <c r="B47" s="87"/>
      <c r="C47" s="88"/>
      <c r="D47" s="88"/>
      <c r="E47" s="89"/>
      <c r="F47" s="90"/>
      <c r="G47" s="75"/>
      <c r="H47" s="91"/>
      <c r="I47" s="91"/>
      <c r="J47" s="70"/>
      <c r="K47" s="68"/>
      <c r="L47" s="89"/>
      <c r="M47" s="92"/>
      <c r="N47" s="90"/>
      <c r="O47" s="71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93"/>
      <c r="AA47" s="151"/>
      <c r="AB47" s="151"/>
      <c r="AC47" s="151"/>
      <c r="AD47" s="151"/>
      <c r="AE47" s="151"/>
      <c r="AF47" s="151"/>
      <c r="AG47" s="75"/>
      <c r="AH47" s="69"/>
      <c r="AI47" s="69"/>
      <c r="AJ47" s="81"/>
      <c r="AK47" s="80"/>
      <c r="AL47" s="153"/>
      <c r="AM47" s="153"/>
      <c r="AN47" s="153"/>
      <c r="AO47" s="153"/>
      <c r="AP47" s="153"/>
      <c r="AQ47" s="153"/>
      <c r="AR47" s="153"/>
      <c r="AS47" s="153"/>
      <c r="AT47" s="75"/>
      <c r="AU47" s="82"/>
      <c r="AV47" s="69"/>
      <c r="AW47" s="69"/>
      <c r="AX47" s="69"/>
      <c r="AY47" s="69"/>
      <c r="AZ47" s="69"/>
      <c r="BA47" s="69"/>
      <c r="BB47" s="76"/>
      <c r="BC47" s="94"/>
      <c r="BD47" s="96"/>
      <c r="BE47" s="96"/>
      <c r="BF47" s="91"/>
      <c r="BG47" s="96"/>
      <c r="BH47" s="68"/>
      <c r="BI47" s="94"/>
      <c r="BJ47" s="95"/>
      <c r="BK47" s="94"/>
      <c r="BL47" s="95"/>
      <c r="BM47" s="94"/>
      <c r="BN47" s="97"/>
      <c r="BO47" s="168"/>
      <c r="BP47" s="168"/>
      <c r="BQ47" s="129"/>
      <c r="BR47" s="131">
        <f t="shared" si="2"/>
        <v>0</v>
      </c>
      <c r="BS47" s="98"/>
      <c r="BT47" s="98"/>
      <c r="BU47" s="99"/>
      <c r="BV47" s="124"/>
      <c r="BW47" s="131">
        <f t="shared" si="3"/>
        <v>0</v>
      </c>
      <c r="BX47" s="99"/>
      <c r="BY47" s="99"/>
      <c r="BZ47" s="99"/>
      <c r="CA47" s="124"/>
      <c r="CB47" s="131">
        <f t="shared" si="4"/>
        <v>0</v>
      </c>
      <c r="CC47" s="99"/>
      <c r="CD47" s="99"/>
      <c r="CE47" s="99"/>
      <c r="CF47" s="124"/>
      <c r="CG47" s="133">
        <f t="shared" ref="CG47:CG78" si="5">IF((AZ47+BV47+CA47+CF47)=0,0,AZ47+BV47+CA47+CF47)</f>
        <v>0</v>
      </c>
      <c r="CH47" s="135" t="str">
        <f t="shared" ref="CH47:CH78" si="6">IF(BQ47&lt;&gt;"",CG47/BQ47,"")</f>
        <v/>
      </c>
      <c r="CJ47" s="46"/>
    </row>
    <row r="48" spans="1:88" s="118" customFormat="1" ht="20.25" x14ac:dyDescent="0.2">
      <c r="A48" s="126">
        <v>34</v>
      </c>
      <c r="B48" s="87"/>
      <c r="C48" s="88"/>
      <c r="D48" s="88"/>
      <c r="E48" s="89"/>
      <c r="F48" s="90"/>
      <c r="G48" s="75"/>
      <c r="H48" s="91"/>
      <c r="I48" s="91"/>
      <c r="J48" s="70"/>
      <c r="K48" s="68"/>
      <c r="L48" s="89"/>
      <c r="M48" s="92"/>
      <c r="N48" s="90"/>
      <c r="O48" s="71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93"/>
      <c r="AA48" s="151"/>
      <c r="AB48" s="151"/>
      <c r="AC48" s="151"/>
      <c r="AD48" s="151"/>
      <c r="AE48" s="151"/>
      <c r="AF48" s="151"/>
      <c r="AG48" s="75"/>
      <c r="AH48" s="69"/>
      <c r="AI48" s="69"/>
      <c r="AJ48" s="81"/>
      <c r="AK48" s="80"/>
      <c r="AL48" s="153"/>
      <c r="AM48" s="153"/>
      <c r="AN48" s="153"/>
      <c r="AO48" s="153"/>
      <c r="AP48" s="153"/>
      <c r="AQ48" s="153"/>
      <c r="AR48" s="153"/>
      <c r="AS48" s="153"/>
      <c r="AT48" s="75"/>
      <c r="AU48" s="82"/>
      <c r="AV48" s="69"/>
      <c r="AW48" s="69"/>
      <c r="AX48" s="69"/>
      <c r="AY48" s="69"/>
      <c r="AZ48" s="69"/>
      <c r="BA48" s="69"/>
      <c r="BB48" s="76"/>
      <c r="BC48" s="94"/>
      <c r="BD48" s="96"/>
      <c r="BE48" s="96"/>
      <c r="BF48" s="91"/>
      <c r="BG48" s="96"/>
      <c r="BH48" s="68"/>
      <c r="BI48" s="94"/>
      <c r="BJ48" s="95"/>
      <c r="BK48" s="94"/>
      <c r="BL48" s="95"/>
      <c r="BM48" s="94"/>
      <c r="BN48" s="97"/>
      <c r="BO48" s="168"/>
      <c r="BP48" s="168"/>
      <c r="BQ48" s="129"/>
      <c r="BR48" s="131">
        <f t="shared" si="2"/>
        <v>0</v>
      </c>
      <c r="BS48" s="98"/>
      <c r="BT48" s="98"/>
      <c r="BU48" s="99"/>
      <c r="BV48" s="124"/>
      <c r="BW48" s="131">
        <f t="shared" si="3"/>
        <v>0</v>
      </c>
      <c r="BX48" s="99"/>
      <c r="BY48" s="99"/>
      <c r="BZ48" s="99"/>
      <c r="CA48" s="124"/>
      <c r="CB48" s="131">
        <f t="shared" si="4"/>
        <v>0</v>
      </c>
      <c r="CC48" s="99"/>
      <c r="CD48" s="99"/>
      <c r="CE48" s="99"/>
      <c r="CF48" s="124"/>
      <c r="CG48" s="133">
        <f t="shared" si="5"/>
        <v>0</v>
      </c>
      <c r="CH48" s="135" t="str">
        <f t="shared" si="6"/>
        <v/>
      </c>
      <c r="CJ48" s="46"/>
    </row>
    <row r="49" spans="1:88" s="118" customFormat="1" ht="20.25" x14ac:dyDescent="0.2">
      <c r="A49" s="126">
        <v>35</v>
      </c>
      <c r="B49" s="87"/>
      <c r="C49" s="88"/>
      <c r="D49" s="88"/>
      <c r="E49" s="89"/>
      <c r="F49" s="90"/>
      <c r="G49" s="75"/>
      <c r="H49" s="91"/>
      <c r="I49" s="91"/>
      <c r="J49" s="70"/>
      <c r="K49" s="68"/>
      <c r="L49" s="89"/>
      <c r="M49" s="92"/>
      <c r="N49" s="90"/>
      <c r="O49" s="71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93"/>
      <c r="AA49" s="151"/>
      <c r="AB49" s="151"/>
      <c r="AC49" s="151"/>
      <c r="AD49" s="151"/>
      <c r="AE49" s="151"/>
      <c r="AF49" s="151"/>
      <c r="AG49" s="75"/>
      <c r="AH49" s="69"/>
      <c r="AI49" s="69"/>
      <c r="AJ49" s="81"/>
      <c r="AK49" s="80"/>
      <c r="AL49" s="153"/>
      <c r="AM49" s="153"/>
      <c r="AN49" s="153"/>
      <c r="AO49" s="153"/>
      <c r="AP49" s="153"/>
      <c r="AQ49" s="153"/>
      <c r="AR49" s="153"/>
      <c r="AS49" s="153"/>
      <c r="AT49" s="75"/>
      <c r="AU49" s="82"/>
      <c r="AV49" s="69"/>
      <c r="AW49" s="69"/>
      <c r="AX49" s="69"/>
      <c r="AY49" s="69"/>
      <c r="AZ49" s="69"/>
      <c r="BA49" s="69"/>
      <c r="BB49" s="76"/>
      <c r="BC49" s="94"/>
      <c r="BD49" s="96"/>
      <c r="BE49" s="96"/>
      <c r="BF49" s="91"/>
      <c r="BG49" s="96"/>
      <c r="BH49" s="68"/>
      <c r="BI49" s="94"/>
      <c r="BJ49" s="95"/>
      <c r="BK49" s="94"/>
      <c r="BL49" s="95"/>
      <c r="BM49" s="94"/>
      <c r="BN49" s="97"/>
      <c r="BO49" s="168"/>
      <c r="BP49" s="168"/>
      <c r="BQ49" s="129"/>
      <c r="BR49" s="131">
        <f t="shared" si="2"/>
        <v>0</v>
      </c>
      <c r="BS49" s="98"/>
      <c r="BT49" s="98"/>
      <c r="BU49" s="99"/>
      <c r="BV49" s="124"/>
      <c r="BW49" s="131">
        <f t="shared" si="3"/>
        <v>0</v>
      </c>
      <c r="BX49" s="99"/>
      <c r="BY49" s="99"/>
      <c r="BZ49" s="99"/>
      <c r="CA49" s="124"/>
      <c r="CB49" s="131">
        <f t="shared" si="4"/>
        <v>0</v>
      </c>
      <c r="CC49" s="99"/>
      <c r="CD49" s="99"/>
      <c r="CE49" s="99"/>
      <c r="CF49" s="124"/>
      <c r="CG49" s="133">
        <f t="shared" si="5"/>
        <v>0</v>
      </c>
      <c r="CH49" s="135" t="str">
        <f t="shared" si="6"/>
        <v/>
      </c>
      <c r="CJ49" s="46"/>
    </row>
    <row r="50" spans="1:88" s="118" customFormat="1" ht="20.25" x14ac:dyDescent="0.2">
      <c r="A50" s="126">
        <v>36</v>
      </c>
      <c r="B50" s="87"/>
      <c r="C50" s="88"/>
      <c r="D50" s="88"/>
      <c r="E50" s="89"/>
      <c r="F50" s="90"/>
      <c r="G50" s="75"/>
      <c r="H50" s="91"/>
      <c r="I50" s="91"/>
      <c r="J50" s="70"/>
      <c r="K50" s="68"/>
      <c r="L50" s="89"/>
      <c r="M50" s="92"/>
      <c r="N50" s="90"/>
      <c r="O50" s="71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93"/>
      <c r="AA50" s="151"/>
      <c r="AB50" s="151"/>
      <c r="AC50" s="151"/>
      <c r="AD50" s="151"/>
      <c r="AE50" s="151"/>
      <c r="AF50" s="151"/>
      <c r="AG50" s="75"/>
      <c r="AH50" s="69"/>
      <c r="AI50" s="69"/>
      <c r="AJ50" s="81"/>
      <c r="AK50" s="80"/>
      <c r="AL50" s="153"/>
      <c r="AM50" s="153"/>
      <c r="AN50" s="153"/>
      <c r="AO50" s="153"/>
      <c r="AP50" s="153"/>
      <c r="AQ50" s="153"/>
      <c r="AR50" s="153"/>
      <c r="AS50" s="153"/>
      <c r="AT50" s="75"/>
      <c r="AU50" s="82"/>
      <c r="AV50" s="69"/>
      <c r="AW50" s="69"/>
      <c r="AX50" s="69"/>
      <c r="AY50" s="69"/>
      <c r="AZ50" s="69"/>
      <c r="BA50" s="69"/>
      <c r="BB50" s="76"/>
      <c r="BC50" s="94"/>
      <c r="BD50" s="96"/>
      <c r="BE50" s="96"/>
      <c r="BF50" s="91"/>
      <c r="BG50" s="96"/>
      <c r="BH50" s="68"/>
      <c r="BI50" s="94"/>
      <c r="BJ50" s="95"/>
      <c r="BK50" s="94"/>
      <c r="BL50" s="95"/>
      <c r="BM50" s="94"/>
      <c r="BN50" s="97"/>
      <c r="BO50" s="168"/>
      <c r="BP50" s="168"/>
      <c r="BQ50" s="129"/>
      <c r="BR50" s="131">
        <f t="shared" si="2"/>
        <v>0</v>
      </c>
      <c r="BS50" s="98"/>
      <c r="BT50" s="98"/>
      <c r="BU50" s="99"/>
      <c r="BV50" s="124"/>
      <c r="BW50" s="131">
        <f t="shared" si="3"/>
        <v>0</v>
      </c>
      <c r="BX50" s="99"/>
      <c r="BY50" s="99"/>
      <c r="BZ50" s="99"/>
      <c r="CA50" s="124"/>
      <c r="CB50" s="131">
        <f t="shared" si="4"/>
        <v>0</v>
      </c>
      <c r="CC50" s="99"/>
      <c r="CD50" s="99"/>
      <c r="CE50" s="99"/>
      <c r="CF50" s="124"/>
      <c r="CG50" s="133">
        <f t="shared" si="5"/>
        <v>0</v>
      </c>
      <c r="CH50" s="135" t="str">
        <f t="shared" si="6"/>
        <v/>
      </c>
      <c r="CJ50" s="46"/>
    </row>
    <row r="51" spans="1:88" s="118" customFormat="1" ht="20.25" x14ac:dyDescent="0.2">
      <c r="A51" s="126">
        <v>37</v>
      </c>
      <c r="B51" s="87"/>
      <c r="C51" s="88"/>
      <c r="D51" s="88"/>
      <c r="E51" s="89"/>
      <c r="F51" s="90"/>
      <c r="G51" s="75"/>
      <c r="H51" s="91"/>
      <c r="I51" s="91"/>
      <c r="J51" s="70"/>
      <c r="K51" s="68"/>
      <c r="L51" s="89"/>
      <c r="M51" s="92"/>
      <c r="N51" s="90"/>
      <c r="O51" s="71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93"/>
      <c r="AA51" s="151"/>
      <c r="AB51" s="151"/>
      <c r="AC51" s="151"/>
      <c r="AD51" s="151"/>
      <c r="AE51" s="151"/>
      <c r="AF51" s="151"/>
      <c r="AG51" s="75"/>
      <c r="AH51" s="69"/>
      <c r="AI51" s="69"/>
      <c r="AJ51" s="81"/>
      <c r="AK51" s="80"/>
      <c r="AL51" s="153"/>
      <c r="AM51" s="153"/>
      <c r="AN51" s="153"/>
      <c r="AO51" s="153"/>
      <c r="AP51" s="153"/>
      <c r="AQ51" s="153"/>
      <c r="AR51" s="153"/>
      <c r="AS51" s="153"/>
      <c r="AT51" s="75"/>
      <c r="AU51" s="82"/>
      <c r="AV51" s="69"/>
      <c r="AW51" s="69"/>
      <c r="AX51" s="69"/>
      <c r="AY51" s="69"/>
      <c r="AZ51" s="69"/>
      <c r="BA51" s="69"/>
      <c r="BB51" s="76"/>
      <c r="BC51" s="94"/>
      <c r="BD51" s="96"/>
      <c r="BE51" s="96"/>
      <c r="BF51" s="91"/>
      <c r="BG51" s="96"/>
      <c r="BH51" s="68"/>
      <c r="BI51" s="94"/>
      <c r="BJ51" s="95"/>
      <c r="BK51" s="94"/>
      <c r="BL51" s="95"/>
      <c r="BM51" s="94"/>
      <c r="BN51" s="97"/>
      <c r="BO51" s="168"/>
      <c r="BP51" s="168"/>
      <c r="BQ51" s="129"/>
      <c r="BR51" s="131">
        <f t="shared" si="2"/>
        <v>0</v>
      </c>
      <c r="BS51" s="98"/>
      <c r="BT51" s="98"/>
      <c r="BU51" s="99"/>
      <c r="BV51" s="124"/>
      <c r="BW51" s="131">
        <f t="shared" si="3"/>
        <v>0</v>
      </c>
      <c r="BX51" s="99"/>
      <c r="BY51" s="99"/>
      <c r="BZ51" s="99"/>
      <c r="CA51" s="124"/>
      <c r="CB51" s="131">
        <f t="shared" si="4"/>
        <v>0</v>
      </c>
      <c r="CC51" s="99"/>
      <c r="CD51" s="99"/>
      <c r="CE51" s="99"/>
      <c r="CF51" s="124"/>
      <c r="CG51" s="133">
        <f t="shared" si="5"/>
        <v>0</v>
      </c>
      <c r="CH51" s="135" t="str">
        <f t="shared" si="6"/>
        <v/>
      </c>
      <c r="CJ51" s="46"/>
    </row>
    <row r="52" spans="1:88" s="118" customFormat="1" ht="20.25" x14ac:dyDescent="0.2">
      <c r="A52" s="126">
        <v>38</v>
      </c>
      <c r="B52" s="87"/>
      <c r="C52" s="88"/>
      <c r="D52" s="88"/>
      <c r="E52" s="89"/>
      <c r="F52" s="90"/>
      <c r="G52" s="75"/>
      <c r="H52" s="91"/>
      <c r="I52" s="91"/>
      <c r="J52" s="70"/>
      <c r="K52" s="68"/>
      <c r="L52" s="89"/>
      <c r="M52" s="92"/>
      <c r="N52" s="90"/>
      <c r="O52" s="71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93"/>
      <c r="AA52" s="151"/>
      <c r="AB52" s="151"/>
      <c r="AC52" s="151"/>
      <c r="AD52" s="151"/>
      <c r="AE52" s="151"/>
      <c r="AF52" s="151"/>
      <c r="AG52" s="75"/>
      <c r="AH52" s="69"/>
      <c r="AI52" s="69"/>
      <c r="AJ52" s="81"/>
      <c r="AK52" s="80"/>
      <c r="AL52" s="153"/>
      <c r="AM52" s="153"/>
      <c r="AN52" s="153"/>
      <c r="AO52" s="153"/>
      <c r="AP52" s="153"/>
      <c r="AQ52" s="153"/>
      <c r="AR52" s="153"/>
      <c r="AS52" s="153"/>
      <c r="AT52" s="75"/>
      <c r="AU52" s="82"/>
      <c r="AV52" s="69"/>
      <c r="AW52" s="69"/>
      <c r="AX52" s="69"/>
      <c r="AY52" s="69"/>
      <c r="AZ52" s="69"/>
      <c r="BA52" s="69"/>
      <c r="BB52" s="76"/>
      <c r="BC52" s="94"/>
      <c r="BD52" s="96"/>
      <c r="BE52" s="96"/>
      <c r="BF52" s="91"/>
      <c r="BG52" s="96"/>
      <c r="BH52" s="68"/>
      <c r="BI52" s="94"/>
      <c r="BJ52" s="95"/>
      <c r="BK52" s="94"/>
      <c r="BL52" s="95"/>
      <c r="BM52" s="94"/>
      <c r="BN52" s="97"/>
      <c r="BO52" s="168"/>
      <c r="BP52" s="168"/>
      <c r="BQ52" s="129"/>
      <c r="BR52" s="131">
        <f t="shared" si="2"/>
        <v>0</v>
      </c>
      <c r="BS52" s="98"/>
      <c r="BT52" s="98"/>
      <c r="BU52" s="99"/>
      <c r="BV52" s="124"/>
      <c r="BW52" s="131">
        <f t="shared" si="3"/>
        <v>0</v>
      </c>
      <c r="BX52" s="99"/>
      <c r="BY52" s="99"/>
      <c r="BZ52" s="99"/>
      <c r="CA52" s="124"/>
      <c r="CB52" s="131">
        <f t="shared" si="4"/>
        <v>0</v>
      </c>
      <c r="CC52" s="99"/>
      <c r="CD52" s="99"/>
      <c r="CE52" s="99"/>
      <c r="CF52" s="124"/>
      <c r="CG52" s="133">
        <f t="shared" si="5"/>
        <v>0</v>
      </c>
      <c r="CH52" s="135" t="str">
        <f t="shared" si="6"/>
        <v/>
      </c>
      <c r="CJ52" s="46"/>
    </row>
    <row r="53" spans="1:88" s="118" customFormat="1" ht="20.25" x14ac:dyDescent="0.2">
      <c r="A53" s="126">
        <v>39</v>
      </c>
      <c r="B53" s="87"/>
      <c r="C53" s="88"/>
      <c r="D53" s="88"/>
      <c r="E53" s="89"/>
      <c r="F53" s="90"/>
      <c r="G53" s="75"/>
      <c r="H53" s="91"/>
      <c r="I53" s="91"/>
      <c r="J53" s="70"/>
      <c r="K53" s="68"/>
      <c r="L53" s="89"/>
      <c r="M53" s="92"/>
      <c r="N53" s="90"/>
      <c r="O53" s="71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93"/>
      <c r="AA53" s="151"/>
      <c r="AB53" s="151"/>
      <c r="AC53" s="151"/>
      <c r="AD53" s="151"/>
      <c r="AE53" s="151"/>
      <c r="AF53" s="151"/>
      <c r="AG53" s="75"/>
      <c r="AH53" s="69"/>
      <c r="AI53" s="69"/>
      <c r="AJ53" s="81"/>
      <c r="AK53" s="80"/>
      <c r="AL53" s="153"/>
      <c r="AM53" s="153"/>
      <c r="AN53" s="153"/>
      <c r="AO53" s="153"/>
      <c r="AP53" s="153"/>
      <c r="AQ53" s="153"/>
      <c r="AR53" s="153"/>
      <c r="AS53" s="153"/>
      <c r="AT53" s="75"/>
      <c r="AU53" s="82"/>
      <c r="AV53" s="69"/>
      <c r="AW53" s="69"/>
      <c r="AX53" s="69"/>
      <c r="AY53" s="69"/>
      <c r="AZ53" s="69"/>
      <c r="BA53" s="69"/>
      <c r="BB53" s="76"/>
      <c r="BC53" s="94"/>
      <c r="BD53" s="96"/>
      <c r="BE53" s="96"/>
      <c r="BF53" s="91"/>
      <c r="BG53" s="96"/>
      <c r="BH53" s="68"/>
      <c r="BI53" s="94"/>
      <c r="BJ53" s="95"/>
      <c r="BK53" s="94"/>
      <c r="BL53" s="95"/>
      <c r="BM53" s="94"/>
      <c r="BN53" s="97"/>
      <c r="BO53" s="168"/>
      <c r="BP53" s="168"/>
      <c r="BQ53" s="129"/>
      <c r="BR53" s="131">
        <f t="shared" si="2"/>
        <v>0</v>
      </c>
      <c r="BS53" s="98"/>
      <c r="BT53" s="98"/>
      <c r="BU53" s="99"/>
      <c r="BV53" s="124"/>
      <c r="BW53" s="131">
        <f t="shared" si="3"/>
        <v>0</v>
      </c>
      <c r="BX53" s="99"/>
      <c r="BY53" s="99"/>
      <c r="BZ53" s="99"/>
      <c r="CA53" s="124"/>
      <c r="CB53" s="131">
        <f t="shared" si="4"/>
        <v>0</v>
      </c>
      <c r="CC53" s="99"/>
      <c r="CD53" s="99"/>
      <c r="CE53" s="99"/>
      <c r="CF53" s="124"/>
      <c r="CG53" s="133">
        <f t="shared" si="5"/>
        <v>0</v>
      </c>
      <c r="CH53" s="135" t="str">
        <f t="shared" si="6"/>
        <v/>
      </c>
      <c r="CJ53" s="46"/>
    </row>
    <row r="54" spans="1:88" s="118" customFormat="1" ht="20.25" x14ac:dyDescent="0.2">
      <c r="A54" s="126">
        <v>40</v>
      </c>
      <c r="B54" s="87"/>
      <c r="C54" s="88"/>
      <c r="D54" s="88"/>
      <c r="E54" s="89"/>
      <c r="F54" s="90"/>
      <c r="G54" s="75"/>
      <c r="H54" s="91"/>
      <c r="I54" s="91"/>
      <c r="J54" s="70"/>
      <c r="K54" s="68"/>
      <c r="L54" s="89"/>
      <c r="M54" s="92"/>
      <c r="N54" s="90"/>
      <c r="O54" s="71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93"/>
      <c r="AA54" s="151"/>
      <c r="AB54" s="151"/>
      <c r="AC54" s="151"/>
      <c r="AD54" s="151"/>
      <c r="AE54" s="151"/>
      <c r="AF54" s="151"/>
      <c r="AG54" s="75"/>
      <c r="AH54" s="69"/>
      <c r="AI54" s="69"/>
      <c r="AJ54" s="81"/>
      <c r="AK54" s="80"/>
      <c r="AL54" s="153"/>
      <c r="AM54" s="153"/>
      <c r="AN54" s="153"/>
      <c r="AO54" s="153"/>
      <c r="AP54" s="153"/>
      <c r="AQ54" s="153"/>
      <c r="AR54" s="153"/>
      <c r="AS54" s="153"/>
      <c r="AT54" s="75"/>
      <c r="AU54" s="82"/>
      <c r="AV54" s="69"/>
      <c r="AW54" s="69"/>
      <c r="AX54" s="69"/>
      <c r="AY54" s="69"/>
      <c r="AZ54" s="69"/>
      <c r="BA54" s="69"/>
      <c r="BB54" s="76"/>
      <c r="BC54" s="94"/>
      <c r="BD54" s="96"/>
      <c r="BE54" s="96"/>
      <c r="BF54" s="91"/>
      <c r="BG54" s="96"/>
      <c r="BH54" s="68"/>
      <c r="BI54" s="94"/>
      <c r="BJ54" s="95"/>
      <c r="BK54" s="94"/>
      <c r="BL54" s="95"/>
      <c r="BM54" s="94"/>
      <c r="BN54" s="97"/>
      <c r="BO54" s="168"/>
      <c r="BP54" s="168"/>
      <c r="BQ54" s="129"/>
      <c r="BR54" s="131">
        <f t="shared" si="2"/>
        <v>0</v>
      </c>
      <c r="BS54" s="98"/>
      <c r="BT54" s="98"/>
      <c r="BU54" s="99"/>
      <c r="BV54" s="124"/>
      <c r="BW54" s="131">
        <f t="shared" si="3"/>
        <v>0</v>
      </c>
      <c r="BX54" s="99"/>
      <c r="BY54" s="99"/>
      <c r="BZ54" s="99"/>
      <c r="CA54" s="124"/>
      <c r="CB54" s="131">
        <f t="shared" si="4"/>
        <v>0</v>
      </c>
      <c r="CC54" s="99"/>
      <c r="CD54" s="99"/>
      <c r="CE54" s="99"/>
      <c r="CF54" s="124"/>
      <c r="CG54" s="133">
        <f t="shared" si="5"/>
        <v>0</v>
      </c>
      <c r="CH54" s="135" t="str">
        <f t="shared" si="6"/>
        <v/>
      </c>
      <c r="CJ54" s="46"/>
    </row>
    <row r="55" spans="1:88" s="118" customFormat="1" ht="20.25" x14ac:dyDescent="0.2">
      <c r="A55" s="126">
        <v>41</v>
      </c>
      <c r="B55" s="87"/>
      <c r="C55" s="88"/>
      <c r="D55" s="88"/>
      <c r="E55" s="89"/>
      <c r="F55" s="90"/>
      <c r="G55" s="75"/>
      <c r="H55" s="91"/>
      <c r="I55" s="91"/>
      <c r="J55" s="70"/>
      <c r="K55" s="68"/>
      <c r="L55" s="89"/>
      <c r="M55" s="92"/>
      <c r="N55" s="90"/>
      <c r="O55" s="71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93"/>
      <c r="AA55" s="151"/>
      <c r="AB55" s="151"/>
      <c r="AC55" s="151"/>
      <c r="AD55" s="151"/>
      <c r="AE55" s="151"/>
      <c r="AF55" s="151"/>
      <c r="AG55" s="75"/>
      <c r="AH55" s="69"/>
      <c r="AI55" s="69"/>
      <c r="AJ55" s="81"/>
      <c r="AK55" s="80"/>
      <c r="AL55" s="153"/>
      <c r="AM55" s="153"/>
      <c r="AN55" s="153"/>
      <c r="AO55" s="153"/>
      <c r="AP55" s="153"/>
      <c r="AQ55" s="153"/>
      <c r="AR55" s="153"/>
      <c r="AS55" s="153"/>
      <c r="AT55" s="75"/>
      <c r="AU55" s="82"/>
      <c r="AV55" s="69"/>
      <c r="AW55" s="69"/>
      <c r="AX55" s="69"/>
      <c r="AY55" s="69"/>
      <c r="AZ55" s="69"/>
      <c r="BA55" s="69"/>
      <c r="BB55" s="76"/>
      <c r="BC55" s="94"/>
      <c r="BD55" s="96"/>
      <c r="BE55" s="96"/>
      <c r="BF55" s="91"/>
      <c r="BG55" s="96"/>
      <c r="BH55" s="68"/>
      <c r="BI55" s="94"/>
      <c r="BJ55" s="95"/>
      <c r="BK55" s="94"/>
      <c r="BL55" s="95"/>
      <c r="BM55" s="94"/>
      <c r="BN55" s="97"/>
      <c r="BO55" s="168"/>
      <c r="BP55" s="168"/>
      <c r="BQ55" s="129"/>
      <c r="BR55" s="131">
        <f t="shared" si="2"/>
        <v>0</v>
      </c>
      <c r="BS55" s="98"/>
      <c r="BT55" s="98"/>
      <c r="BU55" s="99"/>
      <c r="BV55" s="124"/>
      <c r="BW55" s="131">
        <f t="shared" si="3"/>
        <v>0</v>
      </c>
      <c r="BX55" s="99"/>
      <c r="BY55" s="99"/>
      <c r="BZ55" s="99"/>
      <c r="CA55" s="124"/>
      <c r="CB55" s="131">
        <f t="shared" si="4"/>
        <v>0</v>
      </c>
      <c r="CC55" s="99"/>
      <c r="CD55" s="99"/>
      <c r="CE55" s="99"/>
      <c r="CF55" s="124"/>
      <c r="CG55" s="133">
        <f t="shared" si="5"/>
        <v>0</v>
      </c>
      <c r="CH55" s="135" t="str">
        <f t="shared" si="6"/>
        <v/>
      </c>
      <c r="CJ55" s="46"/>
    </row>
    <row r="56" spans="1:88" s="118" customFormat="1" ht="20.25" x14ac:dyDescent="0.2">
      <c r="A56" s="126">
        <v>42</v>
      </c>
      <c r="B56" s="87"/>
      <c r="C56" s="88"/>
      <c r="D56" s="88"/>
      <c r="E56" s="89"/>
      <c r="F56" s="90"/>
      <c r="G56" s="75"/>
      <c r="H56" s="91"/>
      <c r="I56" s="91"/>
      <c r="J56" s="70"/>
      <c r="K56" s="68"/>
      <c r="L56" s="89"/>
      <c r="M56" s="92"/>
      <c r="N56" s="90"/>
      <c r="O56" s="71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93"/>
      <c r="AA56" s="151"/>
      <c r="AB56" s="151"/>
      <c r="AC56" s="151"/>
      <c r="AD56" s="151"/>
      <c r="AE56" s="151"/>
      <c r="AF56" s="151"/>
      <c r="AG56" s="75"/>
      <c r="AH56" s="69"/>
      <c r="AI56" s="69"/>
      <c r="AJ56" s="81"/>
      <c r="AK56" s="80"/>
      <c r="AL56" s="153"/>
      <c r="AM56" s="153"/>
      <c r="AN56" s="153"/>
      <c r="AO56" s="153"/>
      <c r="AP56" s="153"/>
      <c r="AQ56" s="153"/>
      <c r="AR56" s="153"/>
      <c r="AS56" s="153"/>
      <c r="AT56" s="75"/>
      <c r="AU56" s="82"/>
      <c r="AV56" s="69"/>
      <c r="AW56" s="69"/>
      <c r="AX56" s="69"/>
      <c r="AY56" s="69"/>
      <c r="AZ56" s="69"/>
      <c r="BA56" s="69"/>
      <c r="BB56" s="76"/>
      <c r="BC56" s="94"/>
      <c r="BD56" s="96"/>
      <c r="BE56" s="96"/>
      <c r="BF56" s="91"/>
      <c r="BG56" s="96"/>
      <c r="BH56" s="68"/>
      <c r="BI56" s="94"/>
      <c r="BJ56" s="95"/>
      <c r="BK56" s="94"/>
      <c r="BL56" s="95"/>
      <c r="BM56" s="94"/>
      <c r="BN56" s="97"/>
      <c r="BO56" s="168"/>
      <c r="BP56" s="168"/>
      <c r="BQ56" s="129"/>
      <c r="BR56" s="131">
        <f t="shared" si="2"/>
        <v>0</v>
      </c>
      <c r="BS56" s="98"/>
      <c r="BT56" s="98"/>
      <c r="BU56" s="99"/>
      <c r="BV56" s="124"/>
      <c r="BW56" s="131">
        <f t="shared" si="3"/>
        <v>0</v>
      </c>
      <c r="BX56" s="99"/>
      <c r="BY56" s="99"/>
      <c r="BZ56" s="99"/>
      <c r="CA56" s="124"/>
      <c r="CB56" s="131">
        <f t="shared" si="4"/>
        <v>0</v>
      </c>
      <c r="CC56" s="99"/>
      <c r="CD56" s="99"/>
      <c r="CE56" s="99"/>
      <c r="CF56" s="124"/>
      <c r="CG56" s="133">
        <f t="shared" si="5"/>
        <v>0</v>
      </c>
      <c r="CH56" s="135" t="str">
        <f t="shared" si="6"/>
        <v/>
      </c>
      <c r="CJ56" s="46"/>
    </row>
    <row r="57" spans="1:88" s="118" customFormat="1" ht="20.25" x14ac:dyDescent="0.2">
      <c r="A57" s="126">
        <v>43</v>
      </c>
      <c r="B57" s="87"/>
      <c r="C57" s="88"/>
      <c r="D57" s="88"/>
      <c r="E57" s="89"/>
      <c r="F57" s="90"/>
      <c r="G57" s="75"/>
      <c r="H57" s="91"/>
      <c r="I57" s="91"/>
      <c r="J57" s="70"/>
      <c r="K57" s="68"/>
      <c r="L57" s="89"/>
      <c r="M57" s="92"/>
      <c r="N57" s="90"/>
      <c r="O57" s="71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93"/>
      <c r="AA57" s="151"/>
      <c r="AB57" s="151"/>
      <c r="AC57" s="151"/>
      <c r="AD57" s="151"/>
      <c r="AE57" s="151"/>
      <c r="AF57" s="151"/>
      <c r="AG57" s="75"/>
      <c r="AH57" s="69"/>
      <c r="AI57" s="69"/>
      <c r="AJ57" s="81"/>
      <c r="AK57" s="80"/>
      <c r="AL57" s="153"/>
      <c r="AM57" s="153"/>
      <c r="AN57" s="153"/>
      <c r="AO57" s="153"/>
      <c r="AP57" s="153"/>
      <c r="AQ57" s="153"/>
      <c r="AR57" s="153"/>
      <c r="AS57" s="153"/>
      <c r="AT57" s="75"/>
      <c r="AU57" s="82"/>
      <c r="AV57" s="69"/>
      <c r="AW57" s="69"/>
      <c r="AX57" s="69"/>
      <c r="AY57" s="69"/>
      <c r="AZ57" s="69"/>
      <c r="BA57" s="69"/>
      <c r="BB57" s="76"/>
      <c r="BC57" s="94"/>
      <c r="BD57" s="96"/>
      <c r="BE57" s="96"/>
      <c r="BF57" s="91"/>
      <c r="BG57" s="96"/>
      <c r="BH57" s="68"/>
      <c r="BI57" s="94"/>
      <c r="BJ57" s="95"/>
      <c r="BK57" s="94"/>
      <c r="BL57" s="95"/>
      <c r="BM57" s="94"/>
      <c r="BN57" s="97"/>
      <c r="BO57" s="168"/>
      <c r="BP57" s="168"/>
      <c r="BQ57" s="129"/>
      <c r="BR57" s="131">
        <f t="shared" si="2"/>
        <v>0</v>
      </c>
      <c r="BS57" s="98"/>
      <c r="BT57" s="98"/>
      <c r="BU57" s="99"/>
      <c r="BV57" s="124"/>
      <c r="BW57" s="131">
        <f t="shared" si="3"/>
        <v>0</v>
      </c>
      <c r="BX57" s="99"/>
      <c r="BY57" s="99"/>
      <c r="BZ57" s="99"/>
      <c r="CA57" s="124"/>
      <c r="CB57" s="131">
        <f t="shared" si="4"/>
        <v>0</v>
      </c>
      <c r="CC57" s="99"/>
      <c r="CD57" s="99"/>
      <c r="CE57" s="99"/>
      <c r="CF57" s="124"/>
      <c r="CG57" s="133">
        <f t="shared" si="5"/>
        <v>0</v>
      </c>
      <c r="CH57" s="135" t="str">
        <f t="shared" si="6"/>
        <v/>
      </c>
      <c r="CJ57" s="46"/>
    </row>
    <row r="58" spans="1:88" s="118" customFormat="1" ht="20.25" x14ac:dyDescent="0.2">
      <c r="A58" s="126">
        <v>44</v>
      </c>
      <c r="B58" s="87"/>
      <c r="C58" s="88"/>
      <c r="D58" s="88"/>
      <c r="E58" s="89"/>
      <c r="F58" s="90"/>
      <c r="G58" s="75"/>
      <c r="H58" s="91"/>
      <c r="I58" s="91"/>
      <c r="J58" s="70"/>
      <c r="K58" s="68"/>
      <c r="L58" s="89"/>
      <c r="M58" s="92"/>
      <c r="N58" s="90"/>
      <c r="O58" s="71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93"/>
      <c r="AA58" s="151"/>
      <c r="AB58" s="151"/>
      <c r="AC58" s="151"/>
      <c r="AD58" s="151"/>
      <c r="AE58" s="151"/>
      <c r="AF58" s="151"/>
      <c r="AG58" s="75"/>
      <c r="AH58" s="69"/>
      <c r="AI58" s="69"/>
      <c r="AJ58" s="81"/>
      <c r="AK58" s="80"/>
      <c r="AL58" s="153"/>
      <c r="AM58" s="153"/>
      <c r="AN58" s="153"/>
      <c r="AO58" s="153"/>
      <c r="AP58" s="153"/>
      <c r="AQ58" s="153"/>
      <c r="AR58" s="153"/>
      <c r="AS58" s="153"/>
      <c r="AT58" s="75"/>
      <c r="AU58" s="82"/>
      <c r="AV58" s="69"/>
      <c r="AW58" s="69"/>
      <c r="AX58" s="69"/>
      <c r="AY58" s="69"/>
      <c r="AZ58" s="69"/>
      <c r="BA58" s="69"/>
      <c r="BB58" s="76"/>
      <c r="BC58" s="94"/>
      <c r="BD58" s="96"/>
      <c r="BE58" s="96"/>
      <c r="BF58" s="91"/>
      <c r="BG58" s="96"/>
      <c r="BH58" s="68"/>
      <c r="BI58" s="94"/>
      <c r="BJ58" s="95"/>
      <c r="BK58" s="94"/>
      <c r="BL58" s="95"/>
      <c r="BM58" s="94"/>
      <c r="BN58" s="97"/>
      <c r="BO58" s="168"/>
      <c r="BP58" s="168"/>
      <c r="BQ58" s="129"/>
      <c r="BR58" s="131">
        <f t="shared" si="2"/>
        <v>0</v>
      </c>
      <c r="BS58" s="98"/>
      <c r="BT58" s="98"/>
      <c r="BU58" s="99"/>
      <c r="BV58" s="124"/>
      <c r="BW58" s="131">
        <f t="shared" si="3"/>
        <v>0</v>
      </c>
      <c r="BX58" s="99"/>
      <c r="BY58" s="99"/>
      <c r="BZ58" s="99"/>
      <c r="CA58" s="124"/>
      <c r="CB58" s="131">
        <f t="shared" si="4"/>
        <v>0</v>
      </c>
      <c r="CC58" s="99"/>
      <c r="CD58" s="99"/>
      <c r="CE58" s="99"/>
      <c r="CF58" s="124"/>
      <c r="CG58" s="133">
        <f t="shared" si="5"/>
        <v>0</v>
      </c>
      <c r="CH58" s="135" t="str">
        <f t="shared" si="6"/>
        <v/>
      </c>
      <c r="CJ58" s="46"/>
    </row>
    <row r="59" spans="1:88" s="118" customFormat="1" ht="20.25" x14ac:dyDescent="0.2">
      <c r="A59" s="126">
        <v>45</v>
      </c>
      <c r="B59" s="87"/>
      <c r="C59" s="88"/>
      <c r="D59" s="88"/>
      <c r="E59" s="89"/>
      <c r="F59" s="90"/>
      <c r="G59" s="75"/>
      <c r="H59" s="91"/>
      <c r="I59" s="91"/>
      <c r="J59" s="70"/>
      <c r="K59" s="68"/>
      <c r="L59" s="89"/>
      <c r="M59" s="92"/>
      <c r="N59" s="90"/>
      <c r="O59" s="71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93"/>
      <c r="AA59" s="151"/>
      <c r="AB59" s="151"/>
      <c r="AC59" s="151"/>
      <c r="AD59" s="151"/>
      <c r="AE59" s="151"/>
      <c r="AF59" s="151"/>
      <c r="AG59" s="75"/>
      <c r="AH59" s="69"/>
      <c r="AI59" s="69"/>
      <c r="AJ59" s="81"/>
      <c r="AK59" s="80"/>
      <c r="AL59" s="153"/>
      <c r="AM59" s="153"/>
      <c r="AN59" s="153"/>
      <c r="AO59" s="153"/>
      <c r="AP59" s="153"/>
      <c r="AQ59" s="153"/>
      <c r="AR59" s="153"/>
      <c r="AS59" s="153"/>
      <c r="AT59" s="75"/>
      <c r="AU59" s="82"/>
      <c r="AV59" s="69"/>
      <c r="AW59" s="69"/>
      <c r="AX59" s="69"/>
      <c r="AY59" s="69"/>
      <c r="AZ59" s="69"/>
      <c r="BA59" s="69"/>
      <c r="BB59" s="76"/>
      <c r="BC59" s="94"/>
      <c r="BD59" s="96"/>
      <c r="BE59" s="96"/>
      <c r="BF59" s="91"/>
      <c r="BG59" s="96"/>
      <c r="BH59" s="68"/>
      <c r="BI59" s="94"/>
      <c r="BJ59" s="95"/>
      <c r="BK59" s="94"/>
      <c r="BL59" s="95"/>
      <c r="BM59" s="94"/>
      <c r="BN59" s="97"/>
      <c r="BO59" s="168"/>
      <c r="BP59" s="168"/>
      <c r="BQ59" s="129"/>
      <c r="BR59" s="131">
        <f t="shared" si="2"/>
        <v>0</v>
      </c>
      <c r="BS59" s="98"/>
      <c r="BT59" s="98"/>
      <c r="BU59" s="99"/>
      <c r="BV59" s="124"/>
      <c r="BW59" s="131">
        <f t="shared" si="3"/>
        <v>0</v>
      </c>
      <c r="BX59" s="99"/>
      <c r="BY59" s="99"/>
      <c r="BZ59" s="99"/>
      <c r="CA59" s="124"/>
      <c r="CB59" s="131">
        <f t="shared" si="4"/>
        <v>0</v>
      </c>
      <c r="CC59" s="99"/>
      <c r="CD59" s="99"/>
      <c r="CE59" s="99"/>
      <c r="CF59" s="124"/>
      <c r="CG59" s="133">
        <f t="shared" si="5"/>
        <v>0</v>
      </c>
      <c r="CH59" s="135" t="str">
        <f t="shared" si="6"/>
        <v/>
      </c>
      <c r="CJ59" s="46"/>
    </row>
    <row r="60" spans="1:88" s="118" customFormat="1" ht="20.25" x14ac:dyDescent="0.2">
      <c r="A60" s="126">
        <v>46</v>
      </c>
      <c r="B60" s="87"/>
      <c r="C60" s="88"/>
      <c r="D60" s="88"/>
      <c r="E60" s="89"/>
      <c r="F60" s="90"/>
      <c r="G60" s="75"/>
      <c r="H60" s="91"/>
      <c r="I60" s="91"/>
      <c r="J60" s="70"/>
      <c r="K60" s="68"/>
      <c r="L60" s="89"/>
      <c r="M60" s="92"/>
      <c r="N60" s="90"/>
      <c r="O60" s="71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93"/>
      <c r="AA60" s="151"/>
      <c r="AB60" s="151"/>
      <c r="AC60" s="151"/>
      <c r="AD60" s="151"/>
      <c r="AE60" s="151"/>
      <c r="AF60" s="151"/>
      <c r="AG60" s="75"/>
      <c r="AH60" s="69"/>
      <c r="AI60" s="69"/>
      <c r="AJ60" s="81"/>
      <c r="AK60" s="80"/>
      <c r="AL60" s="153"/>
      <c r="AM60" s="153"/>
      <c r="AN60" s="153"/>
      <c r="AO60" s="153"/>
      <c r="AP60" s="153"/>
      <c r="AQ60" s="153"/>
      <c r="AR60" s="153"/>
      <c r="AS60" s="153"/>
      <c r="AT60" s="75"/>
      <c r="AU60" s="82"/>
      <c r="AV60" s="69"/>
      <c r="AW60" s="69"/>
      <c r="AX60" s="69"/>
      <c r="AY60" s="69"/>
      <c r="AZ60" s="69"/>
      <c r="BA60" s="69"/>
      <c r="BB60" s="76"/>
      <c r="BC60" s="94"/>
      <c r="BD60" s="96"/>
      <c r="BE60" s="96"/>
      <c r="BF60" s="91"/>
      <c r="BG60" s="96"/>
      <c r="BH60" s="68"/>
      <c r="BI60" s="94"/>
      <c r="BJ60" s="95"/>
      <c r="BK60" s="94"/>
      <c r="BL60" s="95"/>
      <c r="BM60" s="94"/>
      <c r="BN60" s="97"/>
      <c r="BO60" s="168"/>
      <c r="BP60" s="168"/>
      <c r="BQ60" s="129"/>
      <c r="BR60" s="131">
        <f t="shared" si="2"/>
        <v>0</v>
      </c>
      <c r="BS60" s="98"/>
      <c r="BT60" s="98"/>
      <c r="BU60" s="99"/>
      <c r="BV60" s="124"/>
      <c r="BW60" s="131">
        <f t="shared" si="3"/>
        <v>0</v>
      </c>
      <c r="BX60" s="99"/>
      <c r="BY60" s="99"/>
      <c r="BZ60" s="99"/>
      <c r="CA60" s="124"/>
      <c r="CB60" s="131">
        <f t="shared" si="4"/>
        <v>0</v>
      </c>
      <c r="CC60" s="99"/>
      <c r="CD60" s="99"/>
      <c r="CE60" s="99"/>
      <c r="CF60" s="124"/>
      <c r="CG60" s="133">
        <f t="shared" si="5"/>
        <v>0</v>
      </c>
      <c r="CH60" s="135" t="str">
        <f t="shared" si="6"/>
        <v/>
      </c>
      <c r="CJ60" s="46"/>
    </row>
    <row r="61" spans="1:88" s="118" customFormat="1" ht="20.25" x14ac:dyDescent="0.2">
      <c r="A61" s="126">
        <v>47</v>
      </c>
      <c r="B61" s="87"/>
      <c r="C61" s="88"/>
      <c r="D61" s="88"/>
      <c r="E61" s="89"/>
      <c r="F61" s="90"/>
      <c r="G61" s="75"/>
      <c r="H61" s="91"/>
      <c r="I61" s="91"/>
      <c r="J61" s="70"/>
      <c r="K61" s="68"/>
      <c r="L61" s="89"/>
      <c r="M61" s="92"/>
      <c r="N61" s="90"/>
      <c r="O61" s="71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93"/>
      <c r="AA61" s="151"/>
      <c r="AB61" s="151"/>
      <c r="AC61" s="151"/>
      <c r="AD61" s="151"/>
      <c r="AE61" s="151"/>
      <c r="AF61" s="151"/>
      <c r="AG61" s="75"/>
      <c r="AH61" s="69"/>
      <c r="AI61" s="69"/>
      <c r="AJ61" s="81"/>
      <c r="AK61" s="80"/>
      <c r="AL61" s="153"/>
      <c r="AM61" s="153"/>
      <c r="AN61" s="153"/>
      <c r="AO61" s="153"/>
      <c r="AP61" s="153"/>
      <c r="AQ61" s="153"/>
      <c r="AR61" s="153"/>
      <c r="AS61" s="153"/>
      <c r="AT61" s="75"/>
      <c r="AU61" s="82"/>
      <c r="AV61" s="69"/>
      <c r="AW61" s="69"/>
      <c r="AX61" s="69"/>
      <c r="AY61" s="69"/>
      <c r="AZ61" s="69"/>
      <c r="BA61" s="69"/>
      <c r="BB61" s="76"/>
      <c r="BC61" s="94"/>
      <c r="BD61" s="96"/>
      <c r="BE61" s="96"/>
      <c r="BF61" s="91"/>
      <c r="BG61" s="96"/>
      <c r="BH61" s="68"/>
      <c r="BI61" s="94"/>
      <c r="BJ61" s="95"/>
      <c r="BK61" s="94"/>
      <c r="BL61" s="95"/>
      <c r="BM61" s="94"/>
      <c r="BN61" s="97"/>
      <c r="BO61" s="168"/>
      <c r="BP61" s="168"/>
      <c r="BQ61" s="129"/>
      <c r="BR61" s="131">
        <f t="shared" si="2"/>
        <v>0</v>
      </c>
      <c r="BS61" s="98"/>
      <c r="BT61" s="98"/>
      <c r="BU61" s="99"/>
      <c r="BV61" s="124"/>
      <c r="BW61" s="131">
        <f t="shared" si="3"/>
        <v>0</v>
      </c>
      <c r="BX61" s="99"/>
      <c r="BY61" s="99"/>
      <c r="BZ61" s="99"/>
      <c r="CA61" s="124"/>
      <c r="CB61" s="131">
        <f t="shared" si="4"/>
        <v>0</v>
      </c>
      <c r="CC61" s="99"/>
      <c r="CD61" s="99"/>
      <c r="CE61" s="99"/>
      <c r="CF61" s="124"/>
      <c r="CG61" s="133">
        <f t="shared" si="5"/>
        <v>0</v>
      </c>
      <c r="CH61" s="135" t="str">
        <f t="shared" si="6"/>
        <v/>
      </c>
      <c r="CJ61" s="46"/>
    </row>
    <row r="62" spans="1:88" s="118" customFormat="1" ht="20.25" x14ac:dyDescent="0.2">
      <c r="A62" s="126">
        <v>48</v>
      </c>
      <c r="B62" s="87"/>
      <c r="C62" s="88"/>
      <c r="D62" s="88"/>
      <c r="E62" s="89"/>
      <c r="F62" s="90"/>
      <c r="G62" s="75"/>
      <c r="H62" s="91"/>
      <c r="I62" s="91"/>
      <c r="J62" s="70"/>
      <c r="K62" s="68"/>
      <c r="L62" s="89"/>
      <c r="M62" s="92"/>
      <c r="N62" s="90"/>
      <c r="O62" s="71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93"/>
      <c r="AA62" s="151"/>
      <c r="AB62" s="151"/>
      <c r="AC62" s="151"/>
      <c r="AD62" s="151"/>
      <c r="AE62" s="151"/>
      <c r="AF62" s="151"/>
      <c r="AG62" s="75"/>
      <c r="AH62" s="69"/>
      <c r="AI62" s="69"/>
      <c r="AJ62" s="81"/>
      <c r="AK62" s="80"/>
      <c r="AL62" s="153"/>
      <c r="AM62" s="153"/>
      <c r="AN62" s="153"/>
      <c r="AO62" s="153"/>
      <c r="AP62" s="153"/>
      <c r="AQ62" s="153"/>
      <c r="AR62" s="153"/>
      <c r="AS62" s="153"/>
      <c r="AT62" s="75"/>
      <c r="AU62" s="82"/>
      <c r="AV62" s="69"/>
      <c r="AW62" s="69"/>
      <c r="AX62" s="69"/>
      <c r="AY62" s="69"/>
      <c r="AZ62" s="69"/>
      <c r="BA62" s="69"/>
      <c r="BB62" s="76"/>
      <c r="BC62" s="94"/>
      <c r="BD62" s="96"/>
      <c r="BE62" s="96"/>
      <c r="BF62" s="91"/>
      <c r="BG62" s="96"/>
      <c r="BH62" s="68"/>
      <c r="BI62" s="94"/>
      <c r="BJ62" s="95"/>
      <c r="BK62" s="94"/>
      <c r="BL62" s="95"/>
      <c r="BM62" s="94"/>
      <c r="BN62" s="97"/>
      <c r="BO62" s="168"/>
      <c r="BP62" s="168"/>
      <c r="BQ62" s="129"/>
      <c r="BR62" s="131">
        <f t="shared" si="2"/>
        <v>0</v>
      </c>
      <c r="BS62" s="98"/>
      <c r="BT62" s="98"/>
      <c r="BU62" s="99"/>
      <c r="BV62" s="124"/>
      <c r="BW62" s="131">
        <f t="shared" si="3"/>
        <v>0</v>
      </c>
      <c r="BX62" s="99"/>
      <c r="BY62" s="99"/>
      <c r="BZ62" s="99"/>
      <c r="CA62" s="124"/>
      <c r="CB62" s="131">
        <f t="shared" si="4"/>
        <v>0</v>
      </c>
      <c r="CC62" s="99"/>
      <c r="CD62" s="99"/>
      <c r="CE62" s="99"/>
      <c r="CF62" s="124"/>
      <c r="CG62" s="133">
        <f t="shared" si="5"/>
        <v>0</v>
      </c>
      <c r="CH62" s="135" t="str">
        <f t="shared" si="6"/>
        <v/>
      </c>
      <c r="CJ62" s="46"/>
    </row>
    <row r="63" spans="1:88" s="118" customFormat="1" ht="20.25" x14ac:dyDescent="0.2">
      <c r="A63" s="126">
        <v>49</v>
      </c>
      <c r="B63" s="87"/>
      <c r="C63" s="88"/>
      <c r="D63" s="88"/>
      <c r="E63" s="89"/>
      <c r="F63" s="90"/>
      <c r="G63" s="75"/>
      <c r="H63" s="91"/>
      <c r="I63" s="91"/>
      <c r="J63" s="70"/>
      <c r="K63" s="68"/>
      <c r="L63" s="89"/>
      <c r="M63" s="92"/>
      <c r="N63" s="90"/>
      <c r="O63" s="71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93"/>
      <c r="AA63" s="151"/>
      <c r="AB63" s="151"/>
      <c r="AC63" s="151"/>
      <c r="AD63" s="151"/>
      <c r="AE63" s="151"/>
      <c r="AF63" s="151"/>
      <c r="AG63" s="75"/>
      <c r="AH63" s="69"/>
      <c r="AI63" s="69"/>
      <c r="AJ63" s="81"/>
      <c r="AK63" s="80"/>
      <c r="AL63" s="153"/>
      <c r="AM63" s="153"/>
      <c r="AN63" s="153"/>
      <c r="AO63" s="153"/>
      <c r="AP63" s="153"/>
      <c r="AQ63" s="153"/>
      <c r="AR63" s="153"/>
      <c r="AS63" s="153"/>
      <c r="AT63" s="75"/>
      <c r="AU63" s="82"/>
      <c r="AV63" s="69"/>
      <c r="AW63" s="69"/>
      <c r="AX63" s="69"/>
      <c r="AY63" s="69"/>
      <c r="AZ63" s="69"/>
      <c r="BA63" s="69"/>
      <c r="BB63" s="76"/>
      <c r="BC63" s="94"/>
      <c r="BD63" s="96"/>
      <c r="BE63" s="96"/>
      <c r="BF63" s="91"/>
      <c r="BG63" s="96"/>
      <c r="BH63" s="68"/>
      <c r="BI63" s="94"/>
      <c r="BJ63" s="95"/>
      <c r="BK63" s="94"/>
      <c r="BL63" s="95"/>
      <c r="BM63" s="94"/>
      <c r="BN63" s="97"/>
      <c r="BO63" s="168"/>
      <c r="BP63" s="168"/>
      <c r="BQ63" s="129"/>
      <c r="BR63" s="131">
        <f t="shared" si="2"/>
        <v>0</v>
      </c>
      <c r="BS63" s="98"/>
      <c r="BT63" s="98"/>
      <c r="BU63" s="99"/>
      <c r="BV63" s="124"/>
      <c r="BW63" s="131">
        <f t="shared" si="3"/>
        <v>0</v>
      </c>
      <c r="BX63" s="99"/>
      <c r="BY63" s="99"/>
      <c r="BZ63" s="99"/>
      <c r="CA63" s="124"/>
      <c r="CB63" s="131">
        <f t="shared" si="4"/>
        <v>0</v>
      </c>
      <c r="CC63" s="99"/>
      <c r="CD63" s="99"/>
      <c r="CE63" s="99"/>
      <c r="CF63" s="124"/>
      <c r="CG63" s="133">
        <f t="shared" si="5"/>
        <v>0</v>
      </c>
      <c r="CH63" s="135" t="str">
        <f t="shared" si="6"/>
        <v/>
      </c>
      <c r="CJ63" s="46"/>
    </row>
    <row r="64" spans="1:88" s="118" customFormat="1" ht="20.25" x14ac:dyDescent="0.2">
      <c r="A64" s="126">
        <v>50</v>
      </c>
      <c r="B64" s="87"/>
      <c r="C64" s="88"/>
      <c r="D64" s="88"/>
      <c r="E64" s="89"/>
      <c r="F64" s="90"/>
      <c r="G64" s="75"/>
      <c r="H64" s="91"/>
      <c r="I64" s="91"/>
      <c r="J64" s="70"/>
      <c r="K64" s="68"/>
      <c r="L64" s="89"/>
      <c r="M64" s="92"/>
      <c r="N64" s="90"/>
      <c r="O64" s="71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93"/>
      <c r="AA64" s="151"/>
      <c r="AB64" s="151"/>
      <c r="AC64" s="151"/>
      <c r="AD64" s="151"/>
      <c r="AE64" s="151"/>
      <c r="AF64" s="151"/>
      <c r="AG64" s="75"/>
      <c r="AH64" s="69"/>
      <c r="AI64" s="69"/>
      <c r="AJ64" s="81"/>
      <c r="AK64" s="80"/>
      <c r="AL64" s="153"/>
      <c r="AM64" s="153"/>
      <c r="AN64" s="153"/>
      <c r="AO64" s="153"/>
      <c r="AP64" s="153"/>
      <c r="AQ64" s="153"/>
      <c r="AR64" s="153"/>
      <c r="AS64" s="153"/>
      <c r="AT64" s="75"/>
      <c r="AU64" s="82"/>
      <c r="AV64" s="69"/>
      <c r="AW64" s="69"/>
      <c r="AX64" s="69"/>
      <c r="AY64" s="69"/>
      <c r="AZ64" s="69"/>
      <c r="BA64" s="69"/>
      <c r="BB64" s="76"/>
      <c r="BC64" s="94"/>
      <c r="BD64" s="96"/>
      <c r="BE64" s="96"/>
      <c r="BF64" s="91"/>
      <c r="BG64" s="96"/>
      <c r="BH64" s="68"/>
      <c r="BI64" s="94"/>
      <c r="BJ64" s="95"/>
      <c r="BK64" s="94"/>
      <c r="BL64" s="95"/>
      <c r="BM64" s="94"/>
      <c r="BN64" s="97"/>
      <c r="BO64" s="168"/>
      <c r="BP64" s="168"/>
      <c r="BQ64" s="129"/>
      <c r="BR64" s="131">
        <f t="shared" si="2"/>
        <v>0</v>
      </c>
      <c r="BS64" s="98"/>
      <c r="BT64" s="98"/>
      <c r="BU64" s="99"/>
      <c r="BV64" s="124"/>
      <c r="BW64" s="131">
        <f t="shared" si="3"/>
        <v>0</v>
      </c>
      <c r="BX64" s="99"/>
      <c r="BY64" s="99"/>
      <c r="BZ64" s="99"/>
      <c r="CA64" s="124"/>
      <c r="CB64" s="131">
        <f t="shared" si="4"/>
        <v>0</v>
      </c>
      <c r="CC64" s="99"/>
      <c r="CD64" s="99"/>
      <c r="CE64" s="99"/>
      <c r="CF64" s="124"/>
      <c r="CG64" s="133">
        <f t="shared" si="5"/>
        <v>0</v>
      </c>
      <c r="CH64" s="135" t="str">
        <f t="shared" si="6"/>
        <v/>
      </c>
      <c r="CJ64" s="46"/>
    </row>
    <row r="65" spans="1:88" s="118" customFormat="1" ht="20.25" x14ac:dyDescent="0.2">
      <c r="A65" s="126">
        <v>51</v>
      </c>
      <c r="B65" s="87"/>
      <c r="C65" s="88"/>
      <c r="D65" s="88"/>
      <c r="E65" s="89"/>
      <c r="F65" s="90"/>
      <c r="G65" s="75"/>
      <c r="H65" s="91"/>
      <c r="I65" s="91"/>
      <c r="J65" s="70"/>
      <c r="K65" s="68"/>
      <c r="L65" s="89"/>
      <c r="M65" s="92"/>
      <c r="N65" s="90"/>
      <c r="O65" s="71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93"/>
      <c r="AA65" s="151"/>
      <c r="AB65" s="151"/>
      <c r="AC65" s="151"/>
      <c r="AD65" s="151"/>
      <c r="AE65" s="151"/>
      <c r="AF65" s="151"/>
      <c r="AG65" s="75"/>
      <c r="AH65" s="69"/>
      <c r="AI65" s="69"/>
      <c r="AJ65" s="81"/>
      <c r="AK65" s="80"/>
      <c r="AL65" s="153"/>
      <c r="AM65" s="153"/>
      <c r="AN65" s="153"/>
      <c r="AO65" s="153"/>
      <c r="AP65" s="153"/>
      <c r="AQ65" s="153"/>
      <c r="AR65" s="153"/>
      <c r="AS65" s="153"/>
      <c r="AT65" s="75"/>
      <c r="AU65" s="82"/>
      <c r="AV65" s="69"/>
      <c r="AW65" s="69"/>
      <c r="AX65" s="69"/>
      <c r="AY65" s="69"/>
      <c r="AZ65" s="69"/>
      <c r="BA65" s="69"/>
      <c r="BB65" s="76"/>
      <c r="BC65" s="94"/>
      <c r="BD65" s="96"/>
      <c r="BE65" s="96"/>
      <c r="BF65" s="91"/>
      <c r="BG65" s="96"/>
      <c r="BH65" s="68"/>
      <c r="BI65" s="94"/>
      <c r="BJ65" s="95"/>
      <c r="BK65" s="94"/>
      <c r="BL65" s="95"/>
      <c r="BM65" s="94"/>
      <c r="BN65" s="97"/>
      <c r="BO65" s="168"/>
      <c r="BP65" s="168"/>
      <c r="BQ65" s="129"/>
      <c r="BR65" s="131">
        <f t="shared" si="2"/>
        <v>0</v>
      </c>
      <c r="BS65" s="98"/>
      <c r="BT65" s="98"/>
      <c r="BU65" s="99"/>
      <c r="BV65" s="124"/>
      <c r="BW65" s="131">
        <f t="shared" si="3"/>
        <v>0</v>
      </c>
      <c r="BX65" s="99"/>
      <c r="BY65" s="99"/>
      <c r="BZ65" s="99"/>
      <c r="CA65" s="124"/>
      <c r="CB65" s="131">
        <f t="shared" si="4"/>
        <v>0</v>
      </c>
      <c r="CC65" s="99"/>
      <c r="CD65" s="99"/>
      <c r="CE65" s="99"/>
      <c r="CF65" s="124"/>
      <c r="CG65" s="133">
        <f t="shared" si="5"/>
        <v>0</v>
      </c>
      <c r="CH65" s="135" t="str">
        <f t="shared" si="6"/>
        <v/>
      </c>
      <c r="CJ65" s="46"/>
    </row>
    <row r="66" spans="1:88" s="118" customFormat="1" ht="20.25" x14ac:dyDescent="0.2">
      <c r="A66" s="126">
        <v>52</v>
      </c>
      <c r="B66" s="87"/>
      <c r="C66" s="88"/>
      <c r="D66" s="88"/>
      <c r="E66" s="89"/>
      <c r="F66" s="90"/>
      <c r="G66" s="75"/>
      <c r="H66" s="91"/>
      <c r="I66" s="91"/>
      <c r="J66" s="70"/>
      <c r="K66" s="68"/>
      <c r="L66" s="89"/>
      <c r="M66" s="92"/>
      <c r="N66" s="90"/>
      <c r="O66" s="71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93"/>
      <c r="AA66" s="151"/>
      <c r="AB66" s="151"/>
      <c r="AC66" s="151"/>
      <c r="AD66" s="151"/>
      <c r="AE66" s="151"/>
      <c r="AF66" s="151"/>
      <c r="AG66" s="75"/>
      <c r="AH66" s="69"/>
      <c r="AI66" s="69"/>
      <c r="AJ66" s="81"/>
      <c r="AK66" s="80"/>
      <c r="AL66" s="153"/>
      <c r="AM66" s="153"/>
      <c r="AN66" s="153"/>
      <c r="AO66" s="153"/>
      <c r="AP66" s="153"/>
      <c r="AQ66" s="153"/>
      <c r="AR66" s="153"/>
      <c r="AS66" s="153"/>
      <c r="AT66" s="75"/>
      <c r="AU66" s="82"/>
      <c r="AV66" s="69"/>
      <c r="AW66" s="69"/>
      <c r="AX66" s="69"/>
      <c r="AY66" s="69"/>
      <c r="AZ66" s="69"/>
      <c r="BA66" s="69"/>
      <c r="BB66" s="76"/>
      <c r="BC66" s="94"/>
      <c r="BD66" s="96"/>
      <c r="BE66" s="96"/>
      <c r="BF66" s="91"/>
      <c r="BG66" s="96"/>
      <c r="BH66" s="68"/>
      <c r="BI66" s="94"/>
      <c r="BJ66" s="95"/>
      <c r="BK66" s="94"/>
      <c r="BL66" s="95"/>
      <c r="BM66" s="94"/>
      <c r="BN66" s="97"/>
      <c r="BO66" s="168"/>
      <c r="BP66" s="168"/>
      <c r="BQ66" s="129"/>
      <c r="BR66" s="131">
        <f t="shared" si="2"/>
        <v>0</v>
      </c>
      <c r="BS66" s="98"/>
      <c r="BT66" s="98"/>
      <c r="BU66" s="99"/>
      <c r="BV66" s="124"/>
      <c r="BW66" s="131">
        <f t="shared" si="3"/>
        <v>0</v>
      </c>
      <c r="BX66" s="99"/>
      <c r="BY66" s="99"/>
      <c r="BZ66" s="99"/>
      <c r="CA66" s="124"/>
      <c r="CB66" s="131">
        <f t="shared" si="4"/>
        <v>0</v>
      </c>
      <c r="CC66" s="99"/>
      <c r="CD66" s="99"/>
      <c r="CE66" s="99"/>
      <c r="CF66" s="124"/>
      <c r="CG66" s="133">
        <f t="shared" si="5"/>
        <v>0</v>
      </c>
      <c r="CH66" s="135" t="str">
        <f t="shared" si="6"/>
        <v/>
      </c>
      <c r="CJ66" s="46"/>
    </row>
    <row r="67" spans="1:88" s="118" customFormat="1" ht="20.25" x14ac:dyDescent="0.2">
      <c r="A67" s="126">
        <v>53</v>
      </c>
      <c r="B67" s="87"/>
      <c r="C67" s="88"/>
      <c r="D67" s="88"/>
      <c r="E67" s="89"/>
      <c r="F67" s="90"/>
      <c r="G67" s="75"/>
      <c r="H67" s="91"/>
      <c r="I67" s="91"/>
      <c r="J67" s="70"/>
      <c r="K67" s="68"/>
      <c r="L67" s="89"/>
      <c r="M67" s="92"/>
      <c r="N67" s="90"/>
      <c r="O67" s="71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93"/>
      <c r="AA67" s="151"/>
      <c r="AB67" s="151"/>
      <c r="AC67" s="151"/>
      <c r="AD67" s="151"/>
      <c r="AE67" s="151"/>
      <c r="AF67" s="151"/>
      <c r="AG67" s="75"/>
      <c r="AH67" s="69"/>
      <c r="AI67" s="69"/>
      <c r="AJ67" s="81"/>
      <c r="AK67" s="80"/>
      <c r="AL67" s="153"/>
      <c r="AM67" s="153"/>
      <c r="AN67" s="153"/>
      <c r="AO67" s="153"/>
      <c r="AP67" s="153"/>
      <c r="AQ67" s="153"/>
      <c r="AR67" s="153"/>
      <c r="AS67" s="153"/>
      <c r="AT67" s="75"/>
      <c r="AU67" s="82"/>
      <c r="AV67" s="69"/>
      <c r="AW67" s="69"/>
      <c r="AX67" s="69"/>
      <c r="AY67" s="69"/>
      <c r="AZ67" s="69"/>
      <c r="BA67" s="69"/>
      <c r="BB67" s="76"/>
      <c r="BC67" s="94"/>
      <c r="BD67" s="96"/>
      <c r="BE67" s="96"/>
      <c r="BF67" s="91"/>
      <c r="BG67" s="96"/>
      <c r="BH67" s="68"/>
      <c r="BI67" s="94"/>
      <c r="BJ67" s="95"/>
      <c r="BK67" s="94"/>
      <c r="BL67" s="95"/>
      <c r="BM67" s="94"/>
      <c r="BN67" s="97"/>
      <c r="BO67" s="168"/>
      <c r="BP67" s="168"/>
      <c r="BQ67" s="129"/>
      <c r="BR67" s="131">
        <f t="shared" si="2"/>
        <v>0</v>
      </c>
      <c r="BS67" s="98"/>
      <c r="BT67" s="98"/>
      <c r="BU67" s="99"/>
      <c r="BV67" s="124"/>
      <c r="BW67" s="131">
        <f t="shared" si="3"/>
        <v>0</v>
      </c>
      <c r="BX67" s="99"/>
      <c r="BY67" s="99"/>
      <c r="BZ67" s="99"/>
      <c r="CA67" s="124"/>
      <c r="CB67" s="131">
        <f t="shared" si="4"/>
        <v>0</v>
      </c>
      <c r="CC67" s="99"/>
      <c r="CD67" s="99"/>
      <c r="CE67" s="99"/>
      <c r="CF67" s="124"/>
      <c r="CG67" s="133">
        <f t="shared" si="5"/>
        <v>0</v>
      </c>
      <c r="CH67" s="135" t="str">
        <f t="shared" si="6"/>
        <v/>
      </c>
      <c r="CJ67" s="46"/>
    </row>
    <row r="68" spans="1:88" s="118" customFormat="1" ht="20.25" x14ac:dyDescent="0.2">
      <c r="A68" s="126">
        <v>54</v>
      </c>
      <c r="B68" s="87"/>
      <c r="C68" s="88"/>
      <c r="D68" s="88"/>
      <c r="E68" s="89"/>
      <c r="F68" s="90"/>
      <c r="G68" s="75"/>
      <c r="H68" s="91"/>
      <c r="I68" s="91"/>
      <c r="J68" s="70"/>
      <c r="K68" s="68"/>
      <c r="L68" s="89"/>
      <c r="M68" s="92"/>
      <c r="N68" s="90"/>
      <c r="O68" s="71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93"/>
      <c r="AA68" s="151"/>
      <c r="AB68" s="151"/>
      <c r="AC68" s="151"/>
      <c r="AD68" s="151"/>
      <c r="AE68" s="151"/>
      <c r="AF68" s="151"/>
      <c r="AG68" s="75"/>
      <c r="AH68" s="69"/>
      <c r="AI68" s="69"/>
      <c r="AJ68" s="81"/>
      <c r="AK68" s="80"/>
      <c r="AL68" s="153"/>
      <c r="AM68" s="153"/>
      <c r="AN68" s="153"/>
      <c r="AO68" s="153"/>
      <c r="AP68" s="153"/>
      <c r="AQ68" s="153"/>
      <c r="AR68" s="153"/>
      <c r="AS68" s="153"/>
      <c r="AT68" s="75"/>
      <c r="AU68" s="82"/>
      <c r="AV68" s="69"/>
      <c r="AW68" s="69"/>
      <c r="AX68" s="69"/>
      <c r="AY68" s="69"/>
      <c r="AZ68" s="69"/>
      <c r="BA68" s="69"/>
      <c r="BB68" s="76"/>
      <c r="BC68" s="94"/>
      <c r="BD68" s="96"/>
      <c r="BE68" s="96"/>
      <c r="BF68" s="91"/>
      <c r="BG68" s="96"/>
      <c r="BH68" s="68"/>
      <c r="BI68" s="94"/>
      <c r="BJ68" s="95"/>
      <c r="BK68" s="94"/>
      <c r="BL68" s="95"/>
      <c r="BM68" s="94"/>
      <c r="BN68" s="97"/>
      <c r="BO68" s="168"/>
      <c r="BP68" s="168"/>
      <c r="BQ68" s="129"/>
      <c r="BR68" s="131">
        <f t="shared" si="2"/>
        <v>0</v>
      </c>
      <c r="BS68" s="98"/>
      <c r="BT68" s="98"/>
      <c r="BU68" s="99"/>
      <c r="BV68" s="124"/>
      <c r="BW68" s="131">
        <f t="shared" si="3"/>
        <v>0</v>
      </c>
      <c r="BX68" s="99"/>
      <c r="BY68" s="99"/>
      <c r="BZ68" s="99"/>
      <c r="CA68" s="124"/>
      <c r="CB68" s="131">
        <f t="shared" si="4"/>
        <v>0</v>
      </c>
      <c r="CC68" s="99"/>
      <c r="CD68" s="99"/>
      <c r="CE68" s="99"/>
      <c r="CF68" s="124"/>
      <c r="CG68" s="133">
        <f t="shared" si="5"/>
        <v>0</v>
      </c>
      <c r="CH68" s="135" t="str">
        <f t="shared" si="6"/>
        <v/>
      </c>
      <c r="CJ68" s="46"/>
    </row>
    <row r="69" spans="1:88" s="118" customFormat="1" ht="20.25" x14ac:dyDescent="0.2">
      <c r="A69" s="126">
        <v>55</v>
      </c>
      <c r="B69" s="87"/>
      <c r="C69" s="88"/>
      <c r="D69" s="88"/>
      <c r="E69" s="89"/>
      <c r="F69" s="90"/>
      <c r="G69" s="75"/>
      <c r="H69" s="91"/>
      <c r="I69" s="91"/>
      <c r="J69" s="70"/>
      <c r="K69" s="68"/>
      <c r="L69" s="89"/>
      <c r="M69" s="92"/>
      <c r="N69" s="90"/>
      <c r="O69" s="71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93"/>
      <c r="AA69" s="151"/>
      <c r="AB69" s="151"/>
      <c r="AC69" s="151"/>
      <c r="AD69" s="151"/>
      <c r="AE69" s="151"/>
      <c r="AF69" s="151"/>
      <c r="AG69" s="75"/>
      <c r="AH69" s="69"/>
      <c r="AI69" s="69"/>
      <c r="AJ69" s="81"/>
      <c r="AK69" s="80"/>
      <c r="AL69" s="153"/>
      <c r="AM69" s="153"/>
      <c r="AN69" s="153"/>
      <c r="AO69" s="153"/>
      <c r="AP69" s="153"/>
      <c r="AQ69" s="153"/>
      <c r="AR69" s="153"/>
      <c r="AS69" s="153"/>
      <c r="AT69" s="75"/>
      <c r="AU69" s="82"/>
      <c r="AV69" s="69"/>
      <c r="AW69" s="69"/>
      <c r="AX69" s="69"/>
      <c r="AY69" s="69"/>
      <c r="AZ69" s="69"/>
      <c r="BA69" s="69"/>
      <c r="BB69" s="76"/>
      <c r="BC69" s="94"/>
      <c r="BD69" s="96"/>
      <c r="BE69" s="96"/>
      <c r="BF69" s="91"/>
      <c r="BG69" s="96"/>
      <c r="BH69" s="68"/>
      <c r="BI69" s="94"/>
      <c r="BJ69" s="95"/>
      <c r="BK69" s="94"/>
      <c r="BL69" s="95"/>
      <c r="BM69" s="94"/>
      <c r="BN69" s="97"/>
      <c r="BO69" s="168"/>
      <c r="BP69" s="168"/>
      <c r="BQ69" s="129"/>
      <c r="BR69" s="131">
        <f t="shared" si="2"/>
        <v>0</v>
      </c>
      <c r="BS69" s="98"/>
      <c r="BT69" s="98"/>
      <c r="BU69" s="99"/>
      <c r="BV69" s="124"/>
      <c r="BW69" s="131">
        <f t="shared" si="3"/>
        <v>0</v>
      </c>
      <c r="BX69" s="99"/>
      <c r="BY69" s="99"/>
      <c r="BZ69" s="99"/>
      <c r="CA69" s="124"/>
      <c r="CB69" s="131">
        <f t="shared" si="4"/>
        <v>0</v>
      </c>
      <c r="CC69" s="99"/>
      <c r="CD69" s="99"/>
      <c r="CE69" s="99"/>
      <c r="CF69" s="124"/>
      <c r="CG69" s="133">
        <f t="shared" si="5"/>
        <v>0</v>
      </c>
      <c r="CH69" s="135" t="str">
        <f t="shared" si="6"/>
        <v/>
      </c>
      <c r="CJ69" s="46"/>
    </row>
    <row r="70" spans="1:88" s="118" customFormat="1" ht="20.25" x14ac:dyDescent="0.2">
      <c r="A70" s="126">
        <v>56</v>
      </c>
      <c r="B70" s="87"/>
      <c r="C70" s="88"/>
      <c r="D70" s="88"/>
      <c r="E70" s="89"/>
      <c r="F70" s="90"/>
      <c r="G70" s="75"/>
      <c r="H70" s="91"/>
      <c r="I70" s="91"/>
      <c r="J70" s="70"/>
      <c r="K70" s="68"/>
      <c r="L70" s="89"/>
      <c r="M70" s="92"/>
      <c r="N70" s="90"/>
      <c r="O70" s="71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93"/>
      <c r="AA70" s="151"/>
      <c r="AB70" s="151"/>
      <c r="AC70" s="151"/>
      <c r="AD70" s="151"/>
      <c r="AE70" s="151"/>
      <c r="AF70" s="151"/>
      <c r="AG70" s="75"/>
      <c r="AH70" s="69"/>
      <c r="AI70" s="69"/>
      <c r="AJ70" s="81"/>
      <c r="AK70" s="80"/>
      <c r="AL70" s="153"/>
      <c r="AM70" s="153"/>
      <c r="AN70" s="153"/>
      <c r="AO70" s="153"/>
      <c r="AP70" s="153"/>
      <c r="AQ70" s="153"/>
      <c r="AR70" s="153"/>
      <c r="AS70" s="153"/>
      <c r="AT70" s="75"/>
      <c r="AU70" s="82"/>
      <c r="AV70" s="69"/>
      <c r="AW70" s="69"/>
      <c r="AX70" s="69"/>
      <c r="AY70" s="69"/>
      <c r="AZ70" s="69"/>
      <c r="BA70" s="69"/>
      <c r="BB70" s="76"/>
      <c r="BC70" s="94"/>
      <c r="BD70" s="96"/>
      <c r="BE70" s="96"/>
      <c r="BF70" s="91"/>
      <c r="BG70" s="96"/>
      <c r="BH70" s="68"/>
      <c r="BI70" s="94"/>
      <c r="BJ70" s="95"/>
      <c r="BK70" s="94"/>
      <c r="BL70" s="95"/>
      <c r="BM70" s="94"/>
      <c r="BN70" s="97"/>
      <c r="BO70" s="168"/>
      <c r="BP70" s="168"/>
      <c r="BQ70" s="129"/>
      <c r="BR70" s="131">
        <f t="shared" si="2"/>
        <v>0</v>
      </c>
      <c r="BS70" s="98"/>
      <c r="BT70" s="98"/>
      <c r="BU70" s="99"/>
      <c r="BV70" s="124"/>
      <c r="BW70" s="131">
        <f t="shared" si="3"/>
        <v>0</v>
      </c>
      <c r="BX70" s="99"/>
      <c r="BY70" s="99"/>
      <c r="BZ70" s="99"/>
      <c r="CA70" s="124"/>
      <c r="CB70" s="131">
        <f t="shared" si="4"/>
        <v>0</v>
      </c>
      <c r="CC70" s="99"/>
      <c r="CD70" s="99"/>
      <c r="CE70" s="99"/>
      <c r="CF70" s="124"/>
      <c r="CG70" s="133">
        <f t="shared" si="5"/>
        <v>0</v>
      </c>
      <c r="CH70" s="135" t="str">
        <f t="shared" si="6"/>
        <v/>
      </c>
      <c r="CJ70" s="46"/>
    </row>
    <row r="71" spans="1:88" s="118" customFormat="1" ht="20.25" x14ac:dyDescent="0.2">
      <c r="A71" s="126">
        <v>57</v>
      </c>
      <c r="B71" s="87"/>
      <c r="C71" s="88"/>
      <c r="D71" s="88"/>
      <c r="E71" s="89"/>
      <c r="F71" s="90"/>
      <c r="G71" s="75"/>
      <c r="H71" s="91"/>
      <c r="I71" s="91"/>
      <c r="J71" s="70"/>
      <c r="K71" s="68"/>
      <c r="L71" s="89"/>
      <c r="M71" s="92"/>
      <c r="N71" s="90"/>
      <c r="O71" s="71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93"/>
      <c r="AA71" s="151"/>
      <c r="AB71" s="151"/>
      <c r="AC71" s="151"/>
      <c r="AD71" s="151"/>
      <c r="AE71" s="151"/>
      <c r="AF71" s="151"/>
      <c r="AG71" s="75"/>
      <c r="AH71" s="69"/>
      <c r="AI71" s="69"/>
      <c r="AJ71" s="81"/>
      <c r="AK71" s="80"/>
      <c r="AL71" s="153"/>
      <c r="AM71" s="153"/>
      <c r="AN71" s="153"/>
      <c r="AO71" s="153"/>
      <c r="AP71" s="153"/>
      <c r="AQ71" s="153"/>
      <c r="AR71" s="153"/>
      <c r="AS71" s="153"/>
      <c r="AT71" s="75"/>
      <c r="AU71" s="82"/>
      <c r="AV71" s="69"/>
      <c r="AW71" s="69"/>
      <c r="AX71" s="69"/>
      <c r="AY71" s="69"/>
      <c r="AZ71" s="69"/>
      <c r="BA71" s="69"/>
      <c r="BB71" s="76"/>
      <c r="BC71" s="94"/>
      <c r="BD71" s="96"/>
      <c r="BE71" s="96"/>
      <c r="BF71" s="91"/>
      <c r="BG71" s="96"/>
      <c r="BH71" s="68"/>
      <c r="BI71" s="94"/>
      <c r="BJ71" s="95"/>
      <c r="BK71" s="94"/>
      <c r="BL71" s="95"/>
      <c r="BM71" s="94"/>
      <c r="BN71" s="97"/>
      <c r="BO71" s="168"/>
      <c r="BP71" s="168"/>
      <c r="BQ71" s="129"/>
      <c r="BR71" s="131">
        <f t="shared" si="2"/>
        <v>0</v>
      </c>
      <c r="BS71" s="98"/>
      <c r="BT71" s="98"/>
      <c r="BU71" s="99"/>
      <c r="BV71" s="124"/>
      <c r="BW71" s="131">
        <f t="shared" si="3"/>
        <v>0</v>
      </c>
      <c r="BX71" s="99"/>
      <c r="BY71" s="99"/>
      <c r="BZ71" s="99"/>
      <c r="CA71" s="124"/>
      <c r="CB71" s="131">
        <f t="shared" si="4"/>
        <v>0</v>
      </c>
      <c r="CC71" s="99"/>
      <c r="CD71" s="99"/>
      <c r="CE71" s="99"/>
      <c r="CF71" s="124"/>
      <c r="CG71" s="133">
        <f t="shared" si="5"/>
        <v>0</v>
      </c>
      <c r="CH71" s="135" t="str">
        <f t="shared" si="6"/>
        <v/>
      </c>
      <c r="CJ71" s="46"/>
    </row>
    <row r="72" spans="1:88" s="118" customFormat="1" ht="20.25" x14ac:dyDescent="0.2">
      <c r="A72" s="126">
        <v>58</v>
      </c>
      <c r="B72" s="87"/>
      <c r="C72" s="88"/>
      <c r="D72" s="88"/>
      <c r="E72" s="89"/>
      <c r="F72" s="90"/>
      <c r="G72" s="75"/>
      <c r="H72" s="91"/>
      <c r="I72" s="91"/>
      <c r="J72" s="70"/>
      <c r="K72" s="68"/>
      <c r="L72" s="89"/>
      <c r="M72" s="92"/>
      <c r="N72" s="90"/>
      <c r="O72" s="71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93"/>
      <c r="AA72" s="151"/>
      <c r="AB72" s="151"/>
      <c r="AC72" s="151"/>
      <c r="AD72" s="151"/>
      <c r="AE72" s="151"/>
      <c r="AF72" s="151"/>
      <c r="AG72" s="75"/>
      <c r="AH72" s="69"/>
      <c r="AI72" s="69"/>
      <c r="AJ72" s="81"/>
      <c r="AK72" s="80"/>
      <c r="AL72" s="153"/>
      <c r="AM72" s="153"/>
      <c r="AN72" s="153"/>
      <c r="AO72" s="153"/>
      <c r="AP72" s="153"/>
      <c r="AQ72" s="153"/>
      <c r="AR72" s="153"/>
      <c r="AS72" s="153"/>
      <c r="AT72" s="75"/>
      <c r="AU72" s="82"/>
      <c r="AV72" s="69"/>
      <c r="AW72" s="69"/>
      <c r="AX72" s="69"/>
      <c r="AY72" s="69"/>
      <c r="AZ72" s="69"/>
      <c r="BA72" s="69"/>
      <c r="BB72" s="76"/>
      <c r="BC72" s="94"/>
      <c r="BD72" s="96"/>
      <c r="BE72" s="96"/>
      <c r="BF72" s="91"/>
      <c r="BG72" s="96"/>
      <c r="BH72" s="68"/>
      <c r="BI72" s="94"/>
      <c r="BJ72" s="95"/>
      <c r="BK72" s="94"/>
      <c r="BL72" s="95"/>
      <c r="BM72" s="94"/>
      <c r="BN72" s="97"/>
      <c r="BO72" s="168"/>
      <c r="BP72" s="168"/>
      <c r="BQ72" s="129"/>
      <c r="BR72" s="131">
        <f t="shared" si="2"/>
        <v>0</v>
      </c>
      <c r="BS72" s="98"/>
      <c r="BT72" s="98"/>
      <c r="BU72" s="99"/>
      <c r="BV72" s="124"/>
      <c r="BW72" s="131">
        <f t="shared" si="3"/>
        <v>0</v>
      </c>
      <c r="BX72" s="99"/>
      <c r="BY72" s="99"/>
      <c r="BZ72" s="99"/>
      <c r="CA72" s="124"/>
      <c r="CB72" s="131">
        <f t="shared" si="4"/>
        <v>0</v>
      </c>
      <c r="CC72" s="99"/>
      <c r="CD72" s="99"/>
      <c r="CE72" s="99"/>
      <c r="CF72" s="124"/>
      <c r="CG72" s="133">
        <f t="shared" si="5"/>
        <v>0</v>
      </c>
      <c r="CH72" s="135" t="str">
        <f t="shared" si="6"/>
        <v/>
      </c>
      <c r="CJ72" s="46"/>
    </row>
    <row r="73" spans="1:88" s="118" customFormat="1" ht="20.25" x14ac:dyDescent="0.2">
      <c r="A73" s="126">
        <v>59</v>
      </c>
      <c r="B73" s="87"/>
      <c r="C73" s="88"/>
      <c r="D73" s="88"/>
      <c r="E73" s="89"/>
      <c r="F73" s="90"/>
      <c r="G73" s="75"/>
      <c r="H73" s="91"/>
      <c r="I73" s="91"/>
      <c r="J73" s="70"/>
      <c r="K73" s="68"/>
      <c r="L73" s="89"/>
      <c r="M73" s="92"/>
      <c r="N73" s="90"/>
      <c r="O73" s="71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93"/>
      <c r="AA73" s="151"/>
      <c r="AB73" s="151"/>
      <c r="AC73" s="151"/>
      <c r="AD73" s="151"/>
      <c r="AE73" s="151"/>
      <c r="AF73" s="151"/>
      <c r="AG73" s="75"/>
      <c r="AH73" s="69"/>
      <c r="AI73" s="69"/>
      <c r="AJ73" s="81"/>
      <c r="AK73" s="80"/>
      <c r="AL73" s="153"/>
      <c r="AM73" s="153"/>
      <c r="AN73" s="153"/>
      <c r="AO73" s="153"/>
      <c r="AP73" s="153"/>
      <c r="AQ73" s="153"/>
      <c r="AR73" s="153"/>
      <c r="AS73" s="153"/>
      <c r="AT73" s="75"/>
      <c r="AU73" s="82"/>
      <c r="AV73" s="69"/>
      <c r="AW73" s="69"/>
      <c r="AX73" s="69"/>
      <c r="AY73" s="69"/>
      <c r="AZ73" s="69"/>
      <c r="BA73" s="69"/>
      <c r="BB73" s="76"/>
      <c r="BC73" s="94"/>
      <c r="BD73" s="96"/>
      <c r="BE73" s="96"/>
      <c r="BF73" s="91"/>
      <c r="BG73" s="96"/>
      <c r="BH73" s="68"/>
      <c r="BI73" s="94"/>
      <c r="BJ73" s="95"/>
      <c r="BK73" s="94"/>
      <c r="BL73" s="95"/>
      <c r="BM73" s="94"/>
      <c r="BN73" s="97"/>
      <c r="BO73" s="168"/>
      <c r="BP73" s="168"/>
      <c r="BQ73" s="129"/>
      <c r="BR73" s="131">
        <f t="shared" si="2"/>
        <v>0</v>
      </c>
      <c r="BS73" s="98"/>
      <c r="BT73" s="98"/>
      <c r="BU73" s="99"/>
      <c r="BV73" s="124"/>
      <c r="BW73" s="131">
        <f t="shared" si="3"/>
        <v>0</v>
      </c>
      <c r="BX73" s="99"/>
      <c r="BY73" s="99"/>
      <c r="BZ73" s="99"/>
      <c r="CA73" s="124"/>
      <c r="CB73" s="131">
        <f t="shared" si="4"/>
        <v>0</v>
      </c>
      <c r="CC73" s="99"/>
      <c r="CD73" s="99"/>
      <c r="CE73" s="99"/>
      <c r="CF73" s="124"/>
      <c r="CG73" s="133">
        <f t="shared" si="5"/>
        <v>0</v>
      </c>
      <c r="CH73" s="135" t="str">
        <f t="shared" si="6"/>
        <v/>
      </c>
      <c r="CJ73" s="46"/>
    </row>
    <row r="74" spans="1:88" s="118" customFormat="1" ht="20.25" x14ac:dyDescent="0.2">
      <c r="A74" s="126">
        <v>60</v>
      </c>
      <c r="B74" s="87"/>
      <c r="C74" s="88"/>
      <c r="D74" s="88"/>
      <c r="E74" s="89"/>
      <c r="F74" s="90"/>
      <c r="G74" s="75"/>
      <c r="H74" s="91"/>
      <c r="I74" s="91"/>
      <c r="J74" s="70"/>
      <c r="K74" s="68"/>
      <c r="L74" s="89"/>
      <c r="M74" s="92"/>
      <c r="N74" s="90"/>
      <c r="O74" s="71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93"/>
      <c r="AA74" s="151"/>
      <c r="AB74" s="151"/>
      <c r="AC74" s="151"/>
      <c r="AD74" s="151"/>
      <c r="AE74" s="151"/>
      <c r="AF74" s="151"/>
      <c r="AG74" s="75"/>
      <c r="AH74" s="69"/>
      <c r="AI74" s="69"/>
      <c r="AJ74" s="81"/>
      <c r="AK74" s="80"/>
      <c r="AL74" s="153"/>
      <c r="AM74" s="153"/>
      <c r="AN74" s="153"/>
      <c r="AO74" s="153"/>
      <c r="AP74" s="153"/>
      <c r="AQ74" s="153"/>
      <c r="AR74" s="153"/>
      <c r="AS74" s="153"/>
      <c r="AT74" s="75"/>
      <c r="AU74" s="82"/>
      <c r="AV74" s="69"/>
      <c r="AW74" s="69"/>
      <c r="AX74" s="69"/>
      <c r="AY74" s="69"/>
      <c r="AZ74" s="69"/>
      <c r="BA74" s="69"/>
      <c r="BB74" s="76"/>
      <c r="BC74" s="94"/>
      <c r="BD74" s="96"/>
      <c r="BE74" s="96"/>
      <c r="BF74" s="91"/>
      <c r="BG74" s="96"/>
      <c r="BH74" s="68"/>
      <c r="BI74" s="94"/>
      <c r="BJ74" s="95"/>
      <c r="BK74" s="94"/>
      <c r="BL74" s="95"/>
      <c r="BM74" s="94"/>
      <c r="BN74" s="97"/>
      <c r="BO74" s="168"/>
      <c r="BP74" s="168"/>
      <c r="BQ74" s="129"/>
      <c r="BR74" s="131">
        <f t="shared" si="2"/>
        <v>0</v>
      </c>
      <c r="BS74" s="98"/>
      <c r="BT74" s="98"/>
      <c r="BU74" s="99"/>
      <c r="BV74" s="124"/>
      <c r="BW74" s="131">
        <f t="shared" si="3"/>
        <v>0</v>
      </c>
      <c r="BX74" s="99"/>
      <c r="BY74" s="99"/>
      <c r="BZ74" s="99"/>
      <c r="CA74" s="124"/>
      <c r="CB74" s="131">
        <f t="shared" si="4"/>
        <v>0</v>
      </c>
      <c r="CC74" s="99"/>
      <c r="CD74" s="99"/>
      <c r="CE74" s="99"/>
      <c r="CF74" s="124"/>
      <c r="CG74" s="133">
        <f t="shared" si="5"/>
        <v>0</v>
      </c>
      <c r="CH74" s="135" t="str">
        <f t="shared" si="6"/>
        <v/>
      </c>
      <c r="CJ74" s="46"/>
    </row>
    <row r="75" spans="1:88" s="118" customFormat="1" ht="20.25" x14ac:dyDescent="0.2">
      <c r="A75" s="126">
        <v>61</v>
      </c>
      <c r="B75" s="87"/>
      <c r="C75" s="88"/>
      <c r="D75" s="88"/>
      <c r="E75" s="89"/>
      <c r="F75" s="90"/>
      <c r="G75" s="75"/>
      <c r="H75" s="91"/>
      <c r="I75" s="91"/>
      <c r="J75" s="70"/>
      <c r="K75" s="68"/>
      <c r="L75" s="89"/>
      <c r="M75" s="92"/>
      <c r="N75" s="90"/>
      <c r="O75" s="71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93"/>
      <c r="AA75" s="151"/>
      <c r="AB75" s="151"/>
      <c r="AC75" s="151"/>
      <c r="AD75" s="151"/>
      <c r="AE75" s="151"/>
      <c r="AF75" s="151"/>
      <c r="AG75" s="75"/>
      <c r="AH75" s="69"/>
      <c r="AI75" s="69"/>
      <c r="AJ75" s="81"/>
      <c r="AK75" s="80"/>
      <c r="AL75" s="153"/>
      <c r="AM75" s="153"/>
      <c r="AN75" s="153"/>
      <c r="AO75" s="153"/>
      <c r="AP75" s="153"/>
      <c r="AQ75" s="153"/>
      <c r="AR75" s="153"/>
      <c r="AS75" s="153"/>
      <c r="AT75" s="75"/>
      <c r="AU75" s="82"/>
      <c r="AV75" s="69"/>
      <c r="AW75" s="69"/>
      <c r="AX75" s="69"/>
      <c r="AY75" s="69"/>
      <c r="AZ75" s="69"/>
      <c r="BA75" s="69"/>
      <c r="BB75" s="76"/>
      <c r="BC75" s="94"/>
      <c r="BD75" s="96"/>
      <c r="BE75" s="96"/>
      <c r="BF75" s="91"/>
      <c r="BG75" s="96"/>
      <c r="BH75" s="68"/>
      <c r="BI75" s="94"/>
      <c r="BJ75" s="95"/>
      <c r="BK75" s="94"/>
      <c r="BL75" s="95"/>
      <c r="BM75" s="94"/>
      <c r="BN75" s="97"/>
      <c r="BO75" s="168"/>
      <c r="BP75" s="168"/>
      <c r="BQ75" s="129"/>
      <c r="BR75" s="131">
        <f t="shared" si="2"/>
        <v>0</v>
      </c>
      <c r="BS75" s="98"/>
      <c r="BT75" s="98"/>
      <c r="BU75" s="99"/>
      <c r="BV75" s="124"/>
      <c r="BW75" s="131">
        <f t="shared" si="3"/>
        <v>0</v>
      </c>
      <c r="BX75" s="99"/>
      <c r="BY75" s="99"/>
      <c r="BZ75" s="99"/>
      <c r="CA75" s="124"/>
      <c r="CB75" s="131">
        <f t="shared" si="4"/>
        <v>0</v>
      </c>
      <c r="CC75" s="99"/>
      <c r="CD75" s="99"/>
      <c r="CE75" s="99"/>
      <c r="CF75" s="124"/>
      <c r="CG75" s="133">
        <f t="shared" si="5"/>
        <v>0</v>
      </c>
      <c r="CH75" s="135" t="str">
        <f t="shared" si="6"/>
        <v/>
      </c>
      <c r="CJ75" s="46"/>
    </row>
    <row r="76" spans="1:88" s="118" customFormat="1" ht="20.25" x14ac:dyDescent="0.2">
      <c r="A76" s="126">
        <v>62</v>
      </c>
      <c r="B76" s="87"/>
      <c r="C76" s="88"/>
      <c r="D76" s="88"/>
      <c r="E76" s="89"/>
      <c r="F76" s="90"/>
      <c r="G76" s="75"/>
      <c r="H76" s="91"/>
      <c r="I76" s="91"/>
      <c r="J76" s="70"/>
      <c r="K76" s="68"/>
      <c r="L76" s="89"/>
      <c r="M76" s="92"/>
      <c r="N76" s="90"/>
      <c r="O76" s="71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93"/>
      <c r="AA76" s="151"/>
      <c r="AB76" s="151"/>
      <c r="AC76" s="151"/>
      <c r="AD76" s="151"/>
      <c r="AE76" s="151"/>
      <c r="AF76" s="151"/>
      <c r="AG76" s="75"/>
      <c r="AH76" s="69"/>
      <c r="AI76" s="69"/>
      <c r="AJ76" s="81"/>
      <c r="AK76" s="80"/>
      <c r="AL76" s="153"/>
      <c r="AM76" s="153"/>
      <c r="AN76" s="153"/>
      <c r="AO76" s="153"/>
      <c r="AP76" s="153"/>
      <c r="AQ76" s="153"/>
      <c r="AR76" s="153"/>
      <c r="AS76" s="153"/>
      <c r="AT76" s="75"/>
      <c r="AU76" s="82"/>
      <c r="AV76" s="69"/>
      <c r="AW76" s="69"/>
      <c r="AX76" s="69"/>
      <c r="AY76" s="69"/>
      <c r="AZ76" s="69"/>
      <c r="BA76" s="69"/>
      <c r="BB76" s="76"/>
      <c r="BC76" s="94"/>
      <c r="BD76" s="96"/>
      <c r="BE76" s="96"/>
      <c r="BF76" s="91"/>
      <c r="BG76" s="96"/>
      <c r="BH76" s="68"/>
      <c r="BI76" s="94"/>
      <c r="BJ76" s="95"/>
      <c r="BK76" s="94"/>
      <c r="BL76" s="95"/>
      <c r="BM76" s="94"/>
      <c r="BN76" s="97"/>
      <c r="BO76" s="168"/>
      <c r="BP76" s="168"/>
      <c r="BQ76" s="129"/>
      <c r="BR76" s="131">
        <f t="shared" si="2"/>
        <v>0</v>
      </c>
      <c r="BS76" s="98"/>
      <c r="BT76" s="98"/>
      <c r="BU76" s="99"/>
      <c r="BV76" s="124"/>
      <c r="BW76" s="131">
        <f t="shared" si="3"/>
        <v>0</v>
      </c>
      <c r="BX76" s="99"/>
      <c r="BY76" s="99"/>
      <c r="BZ76" s="99"/>
      <c r="CA76" s="124"/>
      <c r="CB76" s="131">
        <f t="shared" si="4"/>
        <v>0</v>
      </c>
      <c r="CC76" s="99"/>
      <c r="CD76" s="99"/>
      <c r="CE76" s="99"/>
      <c r="CF76" s="124"/>
      <c r="CG76" s="133">
        <f t="shared" si="5"/>
        <v>0</v>
      </c>
      <c r="CH76" s="135" t="str">
        <f t="shared" si="6"/>
        <v/>
      </c>
      <c r="CJ76" s="46"/>
    </row>
    <row r="77" spans="1:88" s="118" customFormat="1" ht="20.25" x14ac:dyDescent="0.2">
      <c r="A77" s="126">
        <v>63</v>
      </c>
      <c r="B77" s="87"/>
      <c r="C77" s="88"/>
      <c r="D77" s="88"/>
      <c r="E77" s="89"/>
      <c r="F77" s="90"/>
      <c r="G77" s="75"/>
      <c r="H77" s="91"/>
      <c r="I77" s="91"/>
      <c r="J77" s="70"/>
      <c r="K77" s="68"/>
      <c r="L77" s="89"/>
      <c r="M77" s="92"/>
      <c r="N77" s="90"/>
      <c r="O77" s="71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93"/>
      <c r="AA77" s="151"/>
      <c r="AB77" s="151"/>
      <c r="AC77" s="151"/>
      <c r="AD77" s="151"/>
      <c r="AE77" s="151"/>
      <c r="AF77" s="151"/>
      <c r="AG77" s="75"/>
      <c r="AH77" s="69"/>
      <c r="AI77" s="69"/>
      <c r="AJ77" s="81"/>
      <c r="AK77" s="80"/>
      <c r="AL77" s="153"/>
      <c r="AM77" s="153"/>
      <c r="AN77" s="153"/>
      <c r="AO77" s="153"/>
      <c r="AP77" s="153"/>
      <c r="AQ77" s="153"/>
      <c r="AR77" s="153"/>
      <c r="AS77" s="153"/>
      <c r="AT77" s="75"/>
      <c r="AU77" s="82"/>
      <c r="AV77" s="69"/>
      <c r="AW77" s="69"/>
      <c r="AX77" s="69"/>
      <c r="AY77" s="69"/>
      <c r="AZ77" s="69"/>
      <c r="BA77" s="69"/>
      <c r="BB77" s="76"/>
      <c r="BC77" s="94"/>
      <c r="BD77" s="96"/>
      <c r="BE77" s="96"/>
      <c r="BF77" s="91"/>
      <c r="BG77" s="96"/>
      <c r="BH77" s="68"/>
      <c r="BI77" s="94"/>
      <c r="BJ77" s="95"/>
      <c r="BK77" s="94"/>
      <c r="BL77" s="95"/>
      <c r="BM77" s="94"/>
      <c r="BN77" s="97"/>
      <c r="BO77" s="168"/>
      <c r="BP77" s="168"/>
      <c r="BQ77" s="129"/>
      <c r="BR77" s="131">
        <f t="shared" si="2"/>
        <v>0</v>
      </c>
      <c r="BS77" s="98"/>
      <c r="BT77" s="98"/>
      <c r="BU77" s="99"/>
      <c r="BV77" s="124"/>
      <c r="BW77" s="131">
        <f t="shared" si="3"/>
        <v>0</v>
      </c>
      <c r="BX77" s="99"/>
      <c r="BY77" s="99"/>
      <c r="BZ77" s="99"/>
      <c r="CA77" s="124"/>
      <c r="CB77" s="131">
        <f t="shared" si="4"/>
        <v>0</v>
      </c>
      <c r="CC77" s="99"/>
      <c r="CD77" s="99"/>
      <c r="CE77" s="99"/>
      <c r="CF77" s="124"/>
      <c r="CG77" s="133">
        <f t="shared" si="5"/>
        <v>0</v>
      </c>
      <c r="CH77" s="135" t="str">
        <f t="shared" si="6"/>
        <v/>
      </c>
      <c r="CJ77" s="46"/>
    </row>
    <row r="78" spans="1:88" s="118" customFormat="1" ht="20.25" x14ac:dyDescent="0.2">
      <c r="A78" s="126">
        <v>64</v>
      </c>
      <c r="B78" s="87"/>
      <c r="C78" s="88"/>
      <c r="D78" s="88"/>
      <c r="E78" s="89"/>
      <c r="F78" s="90"/>
      <c r="G78" s="75"/>
      <c r="H78" s="91"/>
      <c r="I78" s="91"/>
      <c r="J78" s="70"/>
      <c r="K78" s="68"/>
      <c r="L78" s="89"/>
      <c r="M78" s="92"/>
      <c r="N78" s="90"/>
      <c r="O78" s="71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93"/>
      <c r="AA78" s="151"/>
      <c r="AB78" s="151"/>
      <c r="AC78" s="151"/>
      <c r="AD78" s="151"/>
      <c r="AE78" s="151"/>
      <c r="AF78" s="151"/>
      <c r="AG78" s="75"/>
      <c r="AH78" s="69"/>
      <c r="AI78" s="69"/>
      <c r="AJ78" s="81"/>
      <c r="AK78" s="80"/>
      <c r="AL78" s="153"/>
      <c r="AM78" s="153"/>
      <c r="AN78" s="153"/>
      <c r="AO78" s="153"/>
      <c r="AP78" s="153"/>
      <c r="AQ78" s="153"/>
      <c r="AR78" s="153"/>
      <c r="AS78" s="153"/>
      <c r="AT78" s="75"/>
      <c r="AU78" s="82"/>
      <c r="AV78" s="69"/>
      <c r="AW78" s="69"/>
      <c r="AX78" s="69"/>
      <c r="AY78" s="69"/>
      <c r="AZ78" s="69"/>
      <c r="BA78" s="69"/>
      <c r="BB78" s="76"/>
      <c r="BC78" s="94"/>
      <c r="BD78" s="96"/>
      <c r="BE78" s="96"/>
      <c r="BF78" s="91"/>
      <c r="BG78" s="96"/>
      <c r="BH78" s="68"/>
      <c r="BI78" s="94"/>
      <c r="BJ78" s="95"/>
      <c r="BK78" s="94"/>
      <c r="BL78" s="95"/>
      <c r="BM78" s="94"/>
      <c r="BN78" s="97"/>
      <c r="BO78" s="168"/>
      <c r="BP78" s="168"/>
      <c r="BQ78" s="129"/>
      <c r="BR78" s="131">
        <f t="shared" si="2"/>
        <v>0</v>
      </c>
      <c r="BS78" s="98"/>
      <c r="BT78" s="98"/>
      <c r="BU78" s="99"/>
      <c r="BV78" s="124"/>
      <c r="BW78" s="131">
        <f t="shared" si="3"/>
        <v>0</v>
      </c>
      <c r="BX78" s="99"/>
      <c r="BY78" s="99"/>
      <c r="BZ78" s="99"/>
      <c r="CA78" s="124"/>
      <c r="CB78" s="131">
        <f t="shared" si="4"/>
        <v>0</v>
      </c>
      <c r="CC78" s="99"/>
      <c r="CD78" s="99"/>
      <c r="CE78" s="99"/>
      <c r="CF78" s="124"/>
      <c r="CG78" s="133">
        <f t="shared" si="5"/>
        <v>0</v>
      </c>
      <c r="CH78" s="135" t="str">
        <f t="shared" si="6"/>
        <v/>
      </c>
      <c r="CJ78" s="46"/>
    </row>
    <row r="79" spans="1:88" s="118" customFormat="1" ht="20.25" x14ac:dyDescent="0.2">
      <c r="A79" s="126">
        <v>65</v>
      </c>
      <c r="B79" s="87"/>
      <c r="C79" s="88"/>
      <c r="D79" s="88"/>
      <c r="E79" s="89"/>
      <c r="F79" s="90"/>
      <c r="G79" s="75"/>
      <c r="H79" s="91"/>
      <c r="I79" s="91"/>
      <c r="J79" s="70"/>
      <c r="K79" s="68"/>
      <c r="L79" s="89"/>
      <c r="M79" s="92"/>
      <c r="N79" s="90"/>
      <c r="O79" s="71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93"/>
      <c r="AA79" s="151"/>
      <c r="AB79" s="151"/>
      <c r="AC79" s="151"/>
      <c r="AD79" s="151"/>
      <c r="AE79" s="151"/>
      <c r="AF79" s="151"/>
      <c r="AG79" s="75"/>
      <c r="AH79" s="69"/>
      <c r="AI79" s="69"/>
      <c r="AJ79" s="81"/>
      <c r="AK79" s="80"/>
      <c r="AL79" s="153"/>
      <c r="AM79" s="153"/>
      <c r="AN79" s="153"/>
      <c r="AO79" s="153"/>
      <c r="AP79" s="153"/>
      <c r="AQ79" s="153"/>
      <c r="AR79" s="153"/>
      <c r="AS79" s="153"/>
      <c r="AT79" s="75"/>
      <c r="AU79" s="82"/>
      <c r="AV79" s="69"/>
      <c r="AW79" s="69"/>
      <c r="AX79" s="69"/>
      <c r="AY79" s="69"/>
      <c r="AZ79" s="69"/>
      <c r="BA79" s="69"/>
      <c r="BB79" s="76"/>
      <c r="BC79" s="94"/>
      <c r="BD79" s="96"/>
      <c r="BE79" s="96"/>
      <c r="BF79" s="91"/>
      <c r="BG79" s="96"/>
      <c r="BH79" s="68"/>
      <c r="BI79" s="94"/>
      <c r="BJ79" s="95"/>
      <c r="BK79" s="94"/>
      <c r="BL79" s="95"/>
      <c r="BM79" s="94"/>
      <c r="BN79" s="97"/>
      <c r="BO79" s="168"/>
      <c r="BP79" s="168"/>
      <c r="BQ79" s="129"/>
      <c r="BR79" s="131">
        <f t="shared" si="2"/>
        <v>0</v>
      </c>
      <c r="BS79" s="98"/>
      <c r="BT79" s="98"/>
      <c r="BU79" s="99"/>
      <c r="BV79" s="124"/>
      <c r="BW79" s="131">
        <f t="shared" si="3"/>
        <v>0</v>
      </c>
      <c r="BX79" s="99"/>
      <c r="BY79" s="99"/>
      <c r="BZ79" s="99"/>
      <c r="CA79" s="124"/>
      <c r="CB79" s="131">
        <f t="shared" si="4"/>
        <v>0</v>
      </c>
      <c r="CC79" s="99"/>
      <c r="CD79" s="99"/>
      <c r="CE79" s="99"/>
      <c r="CF79" s="124"/>
      <c r="CG79" s="133">
        <f t="shared" ref="CG79:CG110" si="7">IF((AZ79+BV79+CA79+CF79)=0,0,AZ79+BV79+CA79+CF79)</f>
        <v>0</v>
      </c>
      <c r="CH79" s="135" t="str">
        <f t="shared" ref="CH79:CH110" si="8">IF(BQ79&lt;&gt;"",CG79/BQ79,"")</f>
        <v/>
      </c>
      <c r="CJ79" s="46"/>
    </row>
    <row r="80" spans="1:88" s="118" customFormat="1" ht="20.25" x14ac:dyDescent="0.2">
      <c r="A80" s="126">
        <v>66</v>
      </c>
      <c r="B80" s="87"/>
      <c r="C80" s="88"/>
      <c r="D80" s="88"/>
      <c r="E80" s="89"/>
      <c r="F80" s="90"/>
      <c r="G80" s="75"/>
      <c r="H80" s="91"/>
      <c r="I80" s="91"/>
      <c r="J80" s="70"/>
      <c r="K80" s="68"/>
      <c r="L80" s="89"/>
      <c r="M80" s="92"/>
      <c r="N80" s="90"/>
      <c r="O80" s="71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93"/>
      <c r="AA80" s="151"/>
      <c r="AB80" s="151"/>
      <c r="AC80" s="151"/>
      <c r="AD80" s="151"/>
      <c r="AE80" s="151"/>
      <c r="AF80" s="151"/>
      <c r="AG80" s="75"/>
      <c r="AH80" s="69"/>
      <c r="AI80" s="69"/>
      <c r="AJ80" s="81"/>
      <c r="AK80" s="80"/>
      <c r="AL80" s="153"/>
      <c r="AM80" s="153"/>
      <c r="AN80" s="153"/>
      <c r="AO80" s="153"/>
      <c r="AP80" s="153"/>
      <c r="AQ80" s="153"/>
      <c r="AR80" s="153"/>
      <c r="AS80" s="153"/>
      <c r="AT80" s="75"/>
      <c r="AU80" s="82"/>
      <c r="AV80" s="69"/>
      <c r="AW80" s="69"/>
      <c r="AX80" s="69"/>
      <c r="AY80" s="69"/>
      <c r="AZ80" s="69"/>
      <c r="BA80" s="69"/>
      <c r="BB80" s="76"/>
      <c r="BC80" s="94"/>
      <c r="BD80" s="96"/>
      <c r="BE80" s="96"/>
      <c r="BF80" s="91"/>
      <c r="BG80" s="96"/>
      <c r="BH80" s="68"/>
      <c r="BI80" s="94"/>
      <c r="BJ80" s="95"/>
      <c r="BK80" s="94"/>
      <c r="BL80" s="95"/>
      <c r="BM80" s="94"/>
      <c r="BN80" s="97"/>
      <c r="BO80" s="168"/>
      <c r="BP80" s="168"/>
      <c r="BQ80" s="129"/>
      <c r="BR80" s="131">
        <f t="shared" ref="BR80:BR114" si="9">SUM(BS80:BV80)</f>
        <v>0</v>
      </c>
      <c r="BS80" s="98"/>
      <c r="BT80" s="98"/>
      <c r="BU80" s="99"/>
      <c r="BV80" s="124"/>
      <c r="BW80" s="131">
        <f t="shared" ref="BW80:BW114" si="10">SUM(BX80:CA80)</f>
        <v>0</v>
      </c>
      <c r="BX80" s="99"/>
      <c r="BY80" s="99"/>
      <c r="BZ80" s="99"/>
      <c r="CA80" s="124"/>
      <c r="CB80" s="131">
        <f t="shared" ref="CB80:CB114" si="11">SUM(CC80:CF80)</f>
        <v>0</v>
      </c>
      <c r="CC80" s="99"/>
      <c r="CD80" s="99"/>
      <c r="CE80" s="99"/>
      <c r="CF80" s="124"/>
      <c r="CG80" s="133">
        <f t="shared" si="7"/>
        <v>0</v>
      </c>
      <c r="CH80" s="135" t="str">
        <f t="shared" si="8"/>
        <v/>
      </c>
      <c r="CJ80" s="46"/>
    </row>
    <row r="81" spans="1:88" s="118" customFormat="1" ht="20.25" x14ac:dyDescent="0.2">
      <c r="A81" s="126">
        <v>67</v>
      </c>
      <c r="B81" s="87"/>
      <c r="C81" s="88"/>
      <c r="D81" s="88"/>
      <c r="E81" s="89"/>
      <c r="F81" s="90"/>
      <c r="G81" s="75"/>
      <c r="H81" s="91"/>
      <c r="I81" s="91"/>
      <c r="J81" s="70"/>
      <c r="K81" s="68"/>
      <c r="L81" s="89"/>
      <c r="M81" s="92"/>
      <c r="N81" s="90"/>
      <c r="O81" s="71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93"/>
      <c r="AA81" s="151"/>
      <c r="AB81" s="151"/>
      <c r="AC81" s="151"/>
      <c r="AD81" s="151"/>
      <c r="AE81" s="151"/>
      <c r="AF81" s="151"/>
      <c r="AG81" s="75"/>
      <c r="AH81" s="69"/>
      <c r="AI81" s="69"/>
      <c r="AJ81" s="81"/>
      <c r="AK81" s="80"/>
      <c r="AL81" s="153"/>
      <c r="AM81" s="153"/>
      <c r="AN81" s="153"/>
      <c r="AO81" s="153"/>
      <c r="AP81" s="153"/>
      <c r="AQ81" s="153"/>
      <c r="AR81" s="153"/>
      <c r="AS81" s="153"/>
      <c r="AT81" s="75"/>
      <c r="AU81" s="82"/>
      <c r="AV81" s="69"/>
      <c r="AW81" s="69"/>
      <c r="AX81" s="69"/>
      <c r="AY81" s="69"/>
      <c r="AZ81" s="69"/>
      <c r="BA81" s="69"/>
      <c r="BB81" s="76"/>
      <c r="BC81" s="94"/>
      <c r="BD81" s="96"/>
      <c r="BE81" s="96"/>
      <c r="BF81" s="91"/>
      <c r="BG81" s="96"/>
      <c r="BH81" s="68"/>
      <c r="BI81" s="94"/>
      <c r="BJ81" s="95"/>
      <c r="BK81" s="94"/>
      <c r="BL81" s="95"/>
      <c r="BM81" s="94"/>
      <c r="BN81" s="97"/>
      <c r="BO81" s="168"/>
      <c r="BP81" s="168"/>
      <c r="BQ81" s="129"/>
      <c r="BR81" s="131">
        <f t="shared" si="9"/>
        <v>0</v>
      </c>
      <c r="BS81" s="98"/>
      <c r="BT81" s="98"/>
      <c r="BU81" s="99"/>
      <c r="BV81" s="124"/>
      <c r="BW81" s="131">
        <f t="shared" si="10"/>
        <v>0</v>
      </c>
      <c r="BX81" s="99"/>
      <c r="BY81" s="99"/>
      <c r="BZ81" s="99"/>
      <c r="CA81" s="124"/>
      <c r="CB81" s="131">
        <f t="shared" si="11"/>
        <v>0</v>
      </c>
      <c r="CC81" s="99"/>
      <c r="CD81" s="99"/>
      <c r="CE81" s="99"/>
      <c r="CF81" s="124"/>
      <c r="CG81" s="133">
        <f t="shared" si="7"/>
        <v>0</v>
      </c>
      <c r="CH81" s="135" t="str">
        <f t="shared" si="8"/>
        <v/>
      </c>
      <c r="CJ81" s="46"/>
    </row>
    <row r="82" spans="1:88" s="118" customFormat="1" ht="20.25" x14ac:dyDescent="0.2">
      <c r="A82" s="126">
        <v>68</v>
      </c>
      <c r="B82" s="87"/>
      <c r="C82" s="88"/>
      <c r="D82" s="88"/>
      <c r="E82" s="89"/>
      <c r="F82" s="90"/>
      <c r="G82" s="75"/>
      <c r="H82" s="91"/>
      <c r="I82" s="91"/>
      <c r="J82" s="70"/>
      <c r="K82" s="68"/>
      <c r="L82" s="89"/>
      <c r="M82" s="92"/>
      <c r="N82" s="90"/>
      <c r="O82" s="71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93"/>
      <c r="AA82" s="151"/>
      <c r="AB82" s="151"/>
      <c r="AC82" s="151"/>
      <c r="AD82" s="151"/>
      <c r="AE82" s="151"/>
      <c r="AF82" s="151"/>
      <c r="AG82" s="75"/>
      <c r="AH82" s="69"/>
      <c r="AI82" s="69"/>
      <c r="AJ82" s="81"/>
      <c r="AK82" s="80"/>
      <c r="AL82" s="153"/>
      <c r="AM82" s="153"/>
      <c r="AN82" s="153"/>
      <c r="AO82" s="153"/>
      <c r="AP82" s="153"/>
      <c r="AQ82" s="153"/>
      <c r="AR82" s="153"/>
      <c r="AS82" s="153"/>
      <c r="AT82" s="75"/>
      <c r="AU82" s="82"/>
      <c r="AV82" s="69"/>
      <c r="AW82" s="69"/>
      <c r="AX82" s="69"/>
      <c r="AY82" s="69"/>
      <c r="AZ82" s="69"/>
      <c r="BA82" s="69"/>
      <c r="BB82" s="76"/>
      <c r="BC82" s="94"/>
      <c r="BD82" s="96"/>
      <c r="BE82" s="96"/>
      <c r="BF82" s="91"/>
      <c r="BG82" s="96"/>
      <c r="BH82" s="68"/>
      <c r="BI82" s="94"/>
      <c r="BJ82" s="95"/>
      <c r="BK82" s="94"/>
      <c r="BL82" s="95"/>
      <c r="BM82" s="94"/>
      <c r="BN82" s="97"/>
      <c r="BO82" s="168"/>
      <c r="BP82" s="168"/>
      <c r="BQ82" s="129"/>
      <c r="BR82" s="131">
        <f t="shared" si="9"/>
        <v>0</v>
      </c>
      <c r="BS82" s="98"/>
      <c r="BT82" s="98"/>
      <c r="BU82" s="99"/>
      <c r="BV82" s="124"/>
      <c r="BW82" s="131">
        <f t="shared" si="10"/>
        <v>0</v>
      </c>
      <c r="BX82" s="99"/>
      <c r="BY82" s="99"/>
      <c r="BZ82" s="99"/>
      <c r="CA82" s="124"/>
      <c r="CB82" s="131">
        <f t="shared" si="11"/>
        <v>0</v>
      </c>
      <c r="CC82" s="99"/>
      <c r="CD82" s="99"/>
      <c r="CE82" s="99"/>
      <c r="CF82" s="124"/>
      <c r="CG82" s="133">
        <f t="shared" si="7"/>
        <v>0</v>
      </c>
      <c r="CH82" s="135" t="str">
        <f t="shared" si="8"/>
        <v/>
      </c>
      <c r="CJ82" s="46"/>
    </row>
    <row r="83" spans="1:88" s="118" customFormat="1" ht="20.25" x14ac:dyDescent="0.2">
      <c r="A83" s="126">
        <v>69</v>
      </c>
      <c r="B83" s="87"/>
      <c r="C83" s="88"/>
      <c r="D83" s="88"/>
      <c r="E83" s="89"/>
      <c r="F83" s="90"/>
      <c r="G83" s="75"/>
      <c r="H83" s="91"/>
      <c r="I83" s="91"/>
      <c r="J83" s="70"/>
      <c r="K83" s="68"/>
      <c r="L83" s="89"/>
      <c r="M83" s="92"/>
      <c r="N83" s="90"/>
      <c r="O83" s="71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93"/>
      <c r="AA83" s="151"/>
      <c r="AB83" s="151"/>
      <c r="AC83" s="151"/>
      <c r="AD83" s="151"/>
      <c r="AE83" s="151"/>
      <c r="AF83" s="151"/>
      <c r="AG83" s="75"/>
      <c r="AH83" s="69"/>
      <c r="AI83" s="69"/>
      <c r="AJ83" s="81"/>
      <c r="AK83" s="80"/>
      <c r="AL83" s="153"/>
      <c r="AM83" s="153"/>
      <c r="AN83" s="153"/>
      <c r="AO83" s="153"/>
      <c r="AP83" s="153"/>
      <c r="AQ83" s="153"/>
      <c r="AR83" s="153"/>
      <c r="AS83" s="153"/>
      <c r="AT83" s="75"/>
      <c r="AU83" s="82"/>
      <c r="AV83" s="69"/>
      <c r="AW83" s="69"/>
      <c r="AX83" s="69"/>
      <c r="AY83" s="69"/>
      <c r="AZ83" s="69"/>
      <c r="BA83" s="69"/>
      <c r="BB83" s="76"/>
      <c r="BC83" s="94"/>
      <c r="BD83" s="96"/>
      <c r="BE83" s="96"/>
      <c r="BF83" s="91"/>
      <c r="BG83" s="96"/>
      <c r="BH83" s="68"/>
      <c r="BI83" s="94"/>
      <c r="BJ83" s="95"/>
      <c r="BK83" s="94"/>
      <c r="BL83" s="95"/>
      <c r="BM83" s="94"/>
      <c r="BN83" s="97"/>
      <c r="BO83" s="168"/>
      <c r="BP83" s="168"/>
      <c r="BQ83" s="129"/>
      <c r="BR83" s="131">
        <f t="shared" si="9"/>
        <v>0</v>
      </c>
      <c r="BS83" s="98"/>
      <c r="BT83" s="98"/>
      <c r="BU83" s="99"/>
      <c r="BV83" s="124"/>
      <c r="BW83" s="131">
        <f t="shared" si="10"/>
        <v>0</v>
      </c>
      <c r="BX83" s="99"/>
      <c r="BY83" s="99"/>
      <c r="BZ83" s="99"/>
      <c r="CA83" s="124"/>
      <c r="CB83" s="131">
        <f t="shared" si="11"/>
        <v>0</v>
      </c>
      <c r="CC83" s="99"/>
      <c r="CD83" s="99"/>
      <c r="CE83" s="99"/>
      <c r="CF83" s="124"/>
      <c r="CG83" s="133">
        <f t="shared" si="7"/>
        <v>0</v>
      </c>
      <c r="CH83" s="135" t="str">
        <f t="shared" si="8"/>
        <v/>
      </c>
      <c r="CJ83" s="46"/>
    </row>
    <row r="84" spans="1:88" s="118" customFormat="1" ht="20.25" x14ac:dyDescent="0.2">
      <c r="A84" s="126">
        <v>70</v>
      </c>
      <c r="B84" s="87"/>
      <c r="C84" s="88"/>
      <c r="D84" s="88"/>
      <c r="E84" s="89"/>
      <c r="F84" s="90"/>
      <c r="G84" s="75"/>
      <c r="H84" s="91"/>
      <c r="I84" s="91"/>
      <c r="J84" s="70"/>
      <c r="K84" s="68"/>
      <c r="L84" s="89"/>
      <c r="M84" s="92"/>
      <c r="N84" s="90"/>
      <c r="O84" s="71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93"/>
      <c r="AA84" s="151"/>
      <c r="AB84" s="151"/>
      <c r="AC84" s="151"/>
      <c r="AD84" s="151"/>
      <c r="AE84" s="151"/>
      <c r="AF84" s="151"/>
      <c r="AG84" s="75"/>
      <c r="AH84" s="69"/>
      <c r="AI84" s="69"/>
      <c r="AJ84" s="81"/>
      <c r="AK84" s="80"/>
      <c r="AL84" s="153"/>
      <c r="AM84" s="153"/>
      <c r="AN84" s="153"/>
      <c r="AO84" s="153"/>
      <c r="AP84" s="153"/>
      <c r="AQ84" s="153"/>
      <c r="AR84" s="153"/>
      <c r="AS84" s="153"/>
      <c r="AT84" s="75"/>
      <c r="AU84" s="82"/>
      <c r="AV84" s="69"/>
      <c r="AW84" s="69"/>
      <c r="AX84" s="69"/>
      <c r="AY84" s="69"/>
      <c r="AZ84" s="69"/>
      <c r="BA84" s="69"/>
      <c r="BB84" s="76"/>
      <c r="BC84" s="94"/>
      <c r="BD84" s="96"/>
      <c r="BE84" s="96"/>
      <c r="BF84" s="91"/>
      <c r="BG84" s="96"/>
      <c r="BH84" s="68"/>
      <c r="BI84" s="94"/>
      <c r="BJ84" s="95"/>
      <c r="BK84" s="94"/>
      <c r="BL84" s="95"/>
      <c r="BM84" s="94"/>
      <c r="BN84" s="97"/>
      <c r="BO84" s="168"/>
      <c r="BP84" s="168"/>
      <c r="BQ84" s="129"/>
      <c r="BR84" s="131">
        <f t="shared" si="9"/>
        <v>0</v>
      </c>
      <c r="BS84" s="98"/>
      <c r="BT84" s="98"/>
      <c r="BU84" s="99"/>
      <c r="BV84" s="124"/>
      <c r="BW84" s="131">
        <f t="shared" si="10"/>
        <v>0</v>
      </c>
      <c r="BX84" s="99"/>
      <c r="BY84" s="99"/>
      <c r="BZ84" s="99"/>
      <c r="CA84" s="124"/>
      <c r="CB84" s="131">
        <f t="shared" si="11"/>
        <v>0</v>
      </c>
      <c r="CC84" s="99"/>
      <c r="CD84" s="99"/>
      <c r="CE84" s="99"/>
      <c r="CF84" s="124"/>
      <c r="CG84" s="133">
        <f t="shared" si="7"/>
        <v>0</v>
      </c>
      <c r="CH84" s="135" t="str">
        <f t="shared" si="8"/>
        <v/>
      </c>
      <c r="CJ84" s="46"/>
    </row>
    <row r="85" spans="1:88" s="118" customFormat="1" ht="20.25" x14ac:dyDescent="0.2">
      <c r="A85" s="126">
        <v>71</v>
      </c>
      <c r="B85" s="87"/>
      <c r="C85" s="88"/>
      <c r="D85" s="88"/>
      <c r="E85" s="89"/>
      <c r="F85" s="90"/>
      <c r="G85" s="75"/>
      <c r="H85" s="91"/>
      <c r="I85" s="91"/>
      <c r="J85" s="70"/>
      <c r="K85" s="68"/>
      <c r="L85" s="89"/>
      <c r="M85" s="92"/>
      <c r="N85" s="90"/>
      <c r="O85" s="71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93"/>
      <c r="AA85" s="151"/>
      <c r="AB85" s="151"/>
      <c r="AC85" s="151"/>
      <c r="AD85" s="151"/>
      <c r="AE85" s="151"/>
      <c r="AF85" s="151"/>
      <c r="AG85" s="75"/>
      <c r="AH85" s="69"/>
      <c r="AI85" s="69"/>
      <c r="AJ85" s="81"/>
      <c r="AK85" s="80"/>
      <c r="AL85" s="153"/>
      <c r="AM85" s="153"/>
      <c r="AN85" s="153"/>
      <c r="AO85" s="153"/>
      <c r="AP85" s="153"/>
      <c r="AQ85" s="153"/>
      <c r="AR85" s="153"/>
      <c r="AS85" s="153"/>
      <c r="AT85" s="75"/>
      <c r="AU85" s="82"/>
      <c r="AV85" s="69"/>
      <c r="AW85" s="69"/>
      <c r="AX85" s="69"/>
      <c r="AY85" s="69"/>
      <c r="AZ85" s="69"/>
      <c r="BA85" s="69"/>
      <c r="BB85" s="76"/>
      <c r="BC85" s="94"/>
      <c r="BD85" s="96"/>
      <c r="BE85" s="96"/>
      <c r="BF85" s="91"/>
      <c r="BG85" s="96"/>
      <c r="BH85" s="68"/>
      <c r="BI85" s="94"/>
      <c r="BJ85" s="95"/>
      <c r="BK85" s="94"/>
      <c r="BL85" s="95"/>
      <c r="BM85" s="94"/>
      <c r="BN85" s="97"/>
      <c r="BO85" s="168"/>
      <c r="BP85" s="168"/>
      <c r="BQ85" s="129"/>
      <c r="BR85" s="131">
        <f t="shared" si="9"/>
        <v>0</v>
      </c>
      <c r="BS85" s="98"/>
      <c r="BT85" s="98"/>
      <c r="BU85" s="99"/>
      <c r="BV85" s="124"/>
      <c r="BW85" s="131">
        <f t="shared" si="10"/>
        <v>0</v>
      </c>
      <c r="BX85" s="99"/>
      <c r="BY85" s="99"/>
      <c r="BZ85" s="99"/>
      <c r="CA85" s="124"/>
      <c r="CB85" s="131">
        <f t="shared" si="11"/>
        <v>0</v>
      </c>
      <c r="CC85" s="99"/>
      <c r="CD85" s="99"/>
      <c r="CE85" s="99"/>
      <c r="CF85" s="124"/>
      <c r="CG85" s="133">
        <f t="shared" si="7"/>
        <v>0</v>
      </c>
      <c r="CH85" s="135" t="str">
        <f t="shared" si="8"/>
        <v/>
      </c>
      <c r="CJ85" s="46"/>
    </row>
    <row r="86" spans="1:88" s="118" customFormat="1" ht="20.25" x14ac:dyDescent="0.2">
      <c r="A86" s="126">
        <v>72</v>
      </c>
      <c r="B86" s="87"/>
      <c r="C86" s="88"/>
      <c r="D86" s="88"/>
      <c r="E86" s="89"/>
      <c r="F86" s="90"/>
      <c r="G86" s="75"/>
      <c r="H86" s="91"/>
      <c r="I86" s="91"/>
      <c r="J86" s="70"/>
      <c r="K86" s="68"/>
      <c r="L86" s="89"/>
      <c r="M86" s="92"/>
      <c r="N86" s="90"/>
      <c r="O86" s="71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93"/>
      <c r="AA86" s="151"/>
      <c r="AB86" s="151"/>
      <c r="AC86" s="151"/>
      <c r="AD86" s="151"/>
      <c r="AE86" s="151"/>
      <c r="AF86" s="151"/>
      <c r="AG86" s="75"/>
      <c r="AH86" s="69"/>
      <c r="AI86" s="69"/>
      <c r="AJ86" s="81"/>
      <c r="AK86" s="80"/>
      <c r="AL86" s="153"/>
      <c r="AM86" s="153"/>
      <c r="AN86" s="153"/>
      <c r="AO86" s="153"/>
      <c r="AP86" s="153"/>
      <c r="AQ86" s="153"/>
      <c r="AR86" s="153"/>
      <c r="AS86" s="153"/>
      <c r="AT86" s="75"/>
      <c r="AU86" s="82"/>
      <c r="AV86" s="69"/>
      <c r="AW86" s="69"/>
      <c r="AX86" s="69"/>
      <c r="AY86" s="69"/>
      <c r="AZ86" s="69"/>
      <c r="BA86" s="69"/>
      <c r="BB86" s="76"/>
      <c r="BC86" s="94"/>
      <c r="BD86" s="96"/>
      <c r="BE86" s="96"/>
      <c r="BF86" s="91"/>
      <c r="BG86" s="96"/>
      <c r="BH86" s="68"/>
      <c r="BI86" s="94"/>
      <c r="BJ86" s="95"/>
      <c r="BK86" s="94"/>
      <c r="BL86" s="95"/>
      <c r="BM86" s="94"/>
      <c r="BN86" s="97"/>
      <c r="BO86" s="168"/>
      <c r="BP86" s="168"/>
      <c r="BQ86" s="129"/>
      <c r="BR86" s="131">
        <f t="shared" si="9"/>
        <v>0</v>
      </c>
      <c r="BS86" s="98"/>
      <c r="BT86" s="98"/>
      <c r="BU86" s="99"/>
      <c r="BV86" s="124"/>
      <c r="BW86" s="131">
        <f t="shared" si="10"/>
        <v>0</v>
      </c>
      <c r="BX86" s="99"/>
      <c r="BY86" s="99"/>
      <c r="BZ86" s="99"/>
      <c r="CA86" s="124"/>
      <c r="CB86" s="131">
        <f t="shared" si="11"/>
        <v>0</v>
      </c>
      <c r="CC86" s="99"/>
      <c r="CD86" s="99"/>
      <c r="CE86" s="99"/>
      <c r="CF86" s="124"/>
      <c r="CG86" s="133">
        <f t="shared" si="7"/>
        <v>0</v>
      </c>
      <c r="CH86" s="135" t="str">
        <f t="shared" si="8"/>
        <v/>
      </c>
      <c r="CJ86" s="46"/>
    </row>
    <row r="87" spans="1:88" s="118" customFormat="1" ht="20.25" x14ac:dyDescent="0.2">
      <c r="A87" s="126">
        <v>73</v>
      </c>
      <c r="B87" s="87"/>
      <c r="C87" s="88"/>
      <c r="D87" s="88"/>
      <c r="E87" s="89"/>
      <c r="F87" s="90"/>
      <c r="G87" s="75"/>
      <c r="H87" s="91"/>
      <c r="I87" s="91"/>
      <c r="J87" s="70"/>
      <c r="K87" s="68"/>
      <c r="L87" s="89"/>
      <c r="M87" s="92"/>
      <c r="N87" s="90"/>
      <c r="O87" s="71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93"/>
      <c r="AA87" s="151"/>
      <c r="AB87" s="151"/>
      <c r="AC87" s="151"/>
      <c r="AD87" s="151"/>
      <c r="AE87" s="151"/>
      <c r="AF87" s="151"/>
      <c r="AG87" s="75"/>
      <c r="AH87" s="69"/>
      <c r="AI87" s="69"/>
      <c r="AJ87" s="81"/>
      <c r="AK87" s="80"/>
      <c r="AL87" s="153"/>
      <c r="AM87" s="153"/>
      <c r="AN87" s="153"/>
      <c r="AO87" s="153"/>
      <c r="AP87" s="153"/>
      <c r="AQ87" s="153"/>
      <c r="AR87" s="153"/>
      <c r="AS87" s="153"/>
      <c r="AT87" s="75"/>
      <c r="AU87" s="82"/>
      <c r="AV87" s="69"/>
      <c r="AW87" s="69"/>
      <c r="AX87" s="69"/>
      <c r="AY87" s="69"/>
      <c r="AZ87" s="69"/>
      <c r="BA87" s="69"/>
      <c r="BB87" s="76"/>
      <c r="BC87" s="94"/>
      <c r="BD87" s="96"/>
      <c r="BE87" s="96"/>
      <c r="BF87" s="91"/>
      <c r="BG87" s="96"/>
      <c r="BH87" s="68"/>
      <c r="BI87" s="94"/>
      <c r="BJ87" s="95"/>
      <c r="BK87" s="94"/>
      <c r="BL87" s="95"/>
      <c r="BM87" s="94"/>
      <c r="BN87" s="97"/>
      <c r="BO87" s="168"/>
      <c r="BP87" s="168"/>
      <c r="BQ87" s="129"/>
      <c r="BR87" s="131">
        <f t="shared" si="9"/>
        <v>0</v>
      </c>
      <c r="BS87" s="98"/>
      <c r="BT87" s="98"/>
      <c r="BU87" s="99"/>
      <c r="BV87" s="124"/>
      <c r="BW87" s="131">
        <f t="shared" si="10"/>
        <v>0</v>
      </c>
      <c r="BX87" s="99"/>
      <c r="BY87" s="99"/>
      <c r="BZ87" s="99"/>
      <c r="CA87" s="124"/>
      <c r="CB87" s="131">
        <f t="shared" si="11"/>
        <v>0</v>
      </c>
      <c r="CC87" s="99"/>
      <c r="CD87" s="99"/>
      <c r="CE87" s="99"/>
      <c r="CF87" s="124"/>
      <c r="CG87" s="133">
        <f t="shared" si="7"/>
        <v>0</v>
      </c>
      <c r="CH87" s="135" t="str">
        <f t="shared" si="8"/>
        <v/>
      </c>
      <c r="CJ87" s="46"/>
    </row>
    <row r="88" spans="1:88" s="118" customFormat="1" ht="20.25" x14ac:dyDescent="0.2">
      <c r="A88" s="126">
        <v>74</v>
      </c>
      <c r="B88" s="87"/>
      <c r="C88" s="88"/>
      <c r="D88" s="88"/>
      <c r="E88" s="89"/>
      <c r="F88" s="90"/>
      <c r="G88" s="75"/>
      <c r="H88" s="91"/>
      <c r="I88" s="91"/>
      <c r="J88" s="70"/>
      <c r="K88" s="68"/>
      <c r="L88" s="89"/>
      <c r="M88" s="92"/>
      <c r="N88" s="90"/>
      <c r="O88" s="71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93"/>
      <c r="AA88" s="151"/>
      <c r="AB88" s="151"/>
      <c r="AC88" s="151"/>
      <c r="AD88" s="151"/>
      <c r="AE88" s="151"/>
      <c r="AF88" s="151"/>
      <c r="AG88" s="75"/>
      <c r="AH88" s="69"/>
      <c r="AI88" s="69"/>
      <c r="AJ88" s="81"/>
      <c r="AK88" s="80"/>
      <c r="AL88" s="153"/>
      <c r="AM88" s="153"/>
      <c r="AN88" s="153"/>
      <c r="AO88" s="153"/>
      <c r="AP88" s="153"/>
      <c r="AQ88" s="153"/>
      <c r="AR88" s="153"/>
      <c r="AS88" s="153"/>
      <c r="AT88" s="75"/>
      <c r="AU88" s="82"/>
      <c r="AV88" s="69"/>
      <c r="AW88" s="69"/>
      <c r="AX88" s="69"/>
      <c r="AY88" s="69"/>
      <c r="AZ88" s="69"/>
      <c r="BA88" s="69"/>
      <c r="BB88" s="76"/>
      <c r="BC88" s="94"/>
      <c r="BD88" s="96"/>
      <c r="BE88" s="96"/>
      <c r="BF88" s="91"/>
      <c r="BG88" s="96"/>
      <c r="BH88" s="68"/>
      <c r="BI88" s="94"/>
      <c r="BJ88" s="95"/>
      <c r="BK88" s="94"/>
      <c r="BL88" s="95"/>
      <c r="BM88" s="94"/>
      <c r="BN88" s="97"/>
      <c r="BO88" s="168"/>
      <c r="BP88" s="168"/>
      <c r="BQ88" s="129"/>
      <c r="BR88" s="131">
        <f t="shared" si="9"/>
        <v>0</v>
      </c>
      <c r="BS88" s="98"/>
      <c r="BT88" s="98"/>
      <c r="BU88" s="99"/>
      <c r="BV88" s="124"/>
      <c r="BW88" s="131">
        <f t="shared" si="10"/>
        <v>0</v>
      </c>
      <c r="BX88" s="99"/>
      <c r="BY88" s="99"/>
      <c r="BZ88" s="99"/>
      <c r="CA88" s="124"/>
      <c r="CB88" s="131">
        <f t="shared" si="11"/>
        <v>0</v>
      </c>
      <c r="CC88" s="99"/>
      <c r="CD88" s="99"/>
      <c r="CE88" s="99"/>
      <c r="CF88" s="124"/>
      <c r="CG88" s="133">
        <f t="shared" si="7"/>
        <v>0</v>
      </c>
      <c r="CH88" s="135" t="str">
        <f t="shared" si="8"/>
        <v/>
      </c>
      <c r="CJ88" s="46"/>
    </row>
    <row r="89" spans="1:88" s="118" customFormat="1" ht="20.25" x14ac:dyDescent="0.2">
      <c r="A89" s="126">
        <v>75</v>
      </c>
      <c r="B89" s="87"/>
      <c r="C89" s="88"/>
      <c r="D89" s="88"/>
      <c r="E89" s="89"/>
      <c r="F89" s="90"/>
      <c r="G89" s="75"/>
      <c r="H89" s="91"/>
      <c r="I89" s="91"/>
      <c r="J89" s="70"/>
      <c r="K89" s="68"/>
      <c r="L89" s="89"/>
      <c r="M89" s="92"/>
      <c r="N89" s="90"/>
      <c r="O89" s="71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93"/>
      <c r="AA89" s="151"/>
      <c r="AB89" s="151"/>
      <c r="AC89" s="151"/>
      <c r="AD89" s="151"/>
      <c r="AE89" s="151"/>
      <c r="AF89" s="151"/>
      <c r="AG89" s="75"/>
      <c r="AH89" s="69"/>
      <c r="AI89" s="69"/>
      <c r="AJ89" s="81"/>
      <c r="AK89" s="80"/>
      <c r="AL89" s="153"/>
      <c r="AM89" s="153"/>
      <c r="AN89" s="153"/>
      <c r="AO89" s="153"/>
      <c r="AP89" s="153"/>
      <c r="AQ89" s="153"/>
      <c r="AR89" s="153"/>
      <c r="AS89" s="153"/>
      <c r="AT89" s="75"/>
      <c r="AU89" s="82"/>
      <c r="AV89" s="69"/>
      <c r="AW89" s="69"/>
      <c r="AX89" s="69"/>
      <c r="AY89" s="69"/>
      <c r="AZ89" s="69"/>
      <c r="BA89" s="69"/>
      <c r="BB89" s="76"/>
      <c r="BC89" s="94"/>
      <c r="BD89" s="96"/>
      <c r="BE89" s="96"/>
      <c r="BF89" s="91"/>
      <c r="BG89" s="96"/>
      <c r="BH89" s="68"/>
      <c r="BI89" s="94"/>
      <c r="BJ89" s="95"/>
      <c r="BK89" s="94"/>
      <c r="BL89" s="95"/>
      <c r="BM89" s="94"/>
      <c r="BN89" s="97"/>
      <c r="BO89" s="168"/>
      <c r="BP89" s="168"/>
      <c r="BQ89" s="129"/>
      <c r="BR89" s="131">
        <f t="shared" si="9"/>
        <v>0</v>
      </c>
      <c r="BS89" s="98"/>
      <c r="BT89" s="98"/>
      <c r="BU89" s="99"/>
      <c r="BV89" s="124"/>
      <c r="BW89" s="131">
        <f t="shared" si="10"/>
        <v>0</v>
      </c>
      <c r="BX89" s="99"/>
      <c r="BY89" s="99"/>
      <c r="BZ89" s="99"/>
      <c r="CA89" s="124"/>
      <c r="CB89" s="131">
        <f t="shared" si="11"/>
        <v>0</v>
      </c>
      <c r="CC89" s="99"/>
      <c r="CD89" s="99"/>
      <c r="CE89" s="99"/>
      <c r="CF89" s="124"/>
      <c r="CG89" s="133">
        <f t="shared" si="7"/>
        <v>0</v>
      </c>
      <c r="CH89" s="135" t="str">
        <f t="shared" si="8"/>
        <v/>
      </c>
      <c r="CJ89" s="46"/>
    </row>
    <row r="90" spans="1:88" s="118" customFormat="1" ht="20.25" x14ac:dyDescent="0.2">
      <c r="A90" s="126">
        <v>76</v>
      </c>
      <c r="B90" s="87"/>
      <c r="C90" s="88"/>
      <c r="D90" s="88"/>
      <c r="E90" s="89"/>
      <c r="F90" s="90"/>
      <c r="G90" s="75"/>
      <c r="H90" s="91"/>
      <c r="I90" s="91"/>
      <c r="J90" s="70"/>
      <c r="K90" s="68"/>
      <c r="L90" s="89"/>
      <c r="M90" s="92"/>
      <c r="N90" s="90"/>
      <c r="O90" s="71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93"/>
      <c r="AA90" s="151"/>
      <c r="AB90" s="151"/>
      <c r="AC90" s="151"/>
      <c r="AD90" s="151"/>
      <c r="AE90" s="151"/>
      <c r="AF90" s="151"/>
      <c r="AG90" s="75"/>
      <c r="AH90" s="69"/>
      <c r="AI90" s="69"/>
      <c r="AJ90" s="81"/>
      <c r="AK90" s="80"/>
      <c r="AL90" s="153"/>
      <c r="AM90" s="153"/>
      <c r="AN90" s="153"/>
      <c r="AO90" s="153"/>
      <c r="AP90" s="153"/>
      <c r="AQ90" s="153"/>
      <c r="AR90" s="153"/>
      <c r="AS90" s="153"/>
      <c r="AT90" s="75"/>
      <c r="AU90" s="82"/>
      <c r="AV90" s="69"/>
      <c r="AW90" s="69"/>
      <c r="AX90" s="69"/>
      <c r="AY90" s="69"/>
      <c r="AZ90" s="69"/>
      <c r="BA90" s="69"/>
      <c r="BB90" s="76"/>
      <c r="BC90" s="94"/>
      <c r="BD90" s="96"/>
      <c r="BE90" s="96"/>
      <c r="BF90" s="91"/>
      <c r="BG90" s="96"/>
      <c r="BH90" s="68"/>
      <c r="BI90" s="94"/>
      <c r="BJ90" s="95"/>
      <c r="BK90" s="94"/>
      <c r="BL90" s="95"/>
      <c r="BM90" s="94"/>
      <c r="BN90" s="97"/>
      <c r="BO90" s="168"/>
      <c r="BP90" s="168"/>
      <c r="BQ90" s="129"/>
      <c r="BR90" s="131">
        <f t="shared" si="9"/>
        <v>0</v>
      </c>
      <c r="BS90" s="98"/>
      <c r="BT90" s="98"/>
      <c r="BU90" s="99"/>
      <c r="BV90" s="124"/>
      <c r="BW90" s="131">
        <f t="shared" si="10"/>
        <v>0</v>
      </c>
      <c r="BX90" s="99"/>
      <c r="BY90" s="99"/>
      <c r="BZ90" s="99"/>
      <c r="CA90" s="124"/>
      <c r="CB90" s="131">
        <f t="shared" si="11"/>
        <v>0</v>
      </c>
      <c r="CC90" s="99"/>
      <c r="CD90" s="99"/>
      <c r="CE90" s="99"/>
      <c r="CF90" s="124"/>
      <c r="CG90" s="133">
        <f t="shared" si="7"/>
        <v>0</v>
      </c>
      <c r="CH90" s="135" t="str">
        <f t="shared" si="8"/>
        <v/>
      </c>
      <c r="CJ90" s="46"/>
    </row>
    <row r="91" spans="1:88" s="118" customFormat="1" ht="20.25" x14ac:dyDescent="0.2">
      <c r="A91" s="126">
        <v>77</v>
      </c>
      <c r="B91" s="87"/>
      <c r="C91" s="88"/>
      <c r="D91" s="88"/>
      <c r="E91" s="89"/>
      <c r="F91" s="90"/>
      <c r="G91" s="75"/>
      <c r="H91" s="91"/>
      <c r="I91" s="91"/>
      <c r="J91" s="70"/>
      <c r="K91" s="68"/>
      <c r="L91" s="89"/>
      <c r="M91" s="92"/>
      <c r="N91" s="90"/>
      <c r="O91" s="71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93"/>
      <c r="AA91" s="151"/>
      <c r="AB91" s="151"/>
      <c r="AC91" s="151"/>
      <c r="AD91" s="151"/>
      <c r="AE91" s="151"/>
      <c r="AF91" s="151"/>
      <c r="AG91" s="75"/>
      <c r="AH91" s="69"/>
      <c r="AI91" s="69"/>
      <c r="AJ91" s="81"/>
      <c r="AK91" s="80"/>
      <c r="AL91" s="153"/>
      <c r="AM91" s="153"/>
      <c r="AN91" s="153"/>
      <c r="AO91" s="153"/>
      <c r="AP91" s="153"/>
      <c r="AQ91" s="153"/>
      <c r="AR91" s="153"/>
      <c r="AS91" s="153"/>
      <c r="AT91" s="75"/>
      <c r="AU91" s="82"/>
      <c r="AV91" s="69"/>
      <c r="AW91" s="69"/>
      <c r="AX91" s="69"/>
      <c r="AY91" s="69"/>
      <c r="AZ91" s="69"/>
      <c r="BA91" s="69"/>
      <c r="BB91" s="76"/>
      <c r="BC91" s="94"/>
      <c r="BD91" s="96"/>
      <c r="BE91" s="96"/>
      <c r="BF91" s="91"/>
      <c r="BG91" s="96"/>
      <c r="BH91" s="68"/>
      <c r="BI91" s="94"/>
      <c r="BJ91" s="95"/>
      <c r="BK91" s="94"/>
      <c r="BL91" s="95"/>
      <c r="BM91" s="94"/>
      <c r="BN91" s="97"/>
      <c r="BO91" s="168"/>
      <c r="BP91" s="168"/>
      <c r="BQ91" s="129"/>
      <c r="BR91" s="131">
        <f t="shared" si="9"/>
        <v>0</v>
      </c>
      <c r="BS91" s="98"/>
      <c r="BT91" s="98"/>
      <c r="BU91" s="99"/>
      <c r="BV91" s="124"/>
      <c r="BW91" s="131">
        <f t="shared" si="10"/>
        <v>0</v>
      </c>
      <c r="BX91" s="99"/>
      <c r="BY91" s="99"/>
      <c r="BZ91" s="99"/>
      <c r="CA91" s="124"/>
      <c r="CB91" s="131">
        <f t="shared" si="11"/>
        <v>0</v>
      </c>
      <c r="CC91" s="99"/>
      <c r="CD91" s="99"/>
      <c r="CE91" s="99"/>
      <c r="CF91" s="124"/>
      <c r="CG91" s="133">
        <f t="shared" si="7"/>
        <v>0</v>
      </c>
      <c r="CH91" s="135" t="str">
        <f t="shared" si="8"/>
        <v/>
      </c>
      <c r="CJ91" s="46"/>
    </row>
    <row r="92" spans="1:88" s="118" customFormat="1" ht="20.25" x14ac:dyDescent="0.2">
      <c r="A92" s="126">
        <v>78</v>
      </c>
      <c r="B92" s="87"/>
      <c r="C92" s="88"/>
      <c r="D92" s="88"/>
      <c r="E92" s="89"/>
      <c r="F92" s="90"/>
      <c r="G92" s="75"/>
      <c r="H92" s="91"/>
      <c r="I92" s="91"/>
      <c r="J92" s="70"/>
      <c r="K92" s="68"/>
      <c r="L92" s="89"/>
      <c r="M92" s="92"/>
      <c r="N92" s="90"/>
      <c r="O92" s="71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93"/>
      <c r="AA92" s="151"/>
      <c r="AB92" s="151"/>
      <c r="AC92" s="151"/>
      <c r="AD92" s="151"/>
      <c r="AE92" s="151"/>
      <c r="AF92" s="151"/>
      <c r="AG92" s="75"/>
      <c r="AH92" s="69"/>
      <c r="AI92" s="69"/>
      <c r="AJ92" s="81"/>
      <c r="AK92" s="80"/>
      <c r="AL92" s="153"/>
      <c r="AM92" s="153"/>
      <c r="AN92" s="153"/>
      <c r="AO92" s="153"/>
      <c r="AP92" s="153"/>
      <c r="AQ92" s="153"/>
      <c r="AR92" s="153"/>
      <c r="AS92" s="153"/>
      <c r="AT92" s="75"/>
      <c r="AU92" s="82"/>
      <c r="AV92" s="69"/>
      <c r="AW92" s="69"/>
      <c r="AX92" s="69"/>
      <c r="AY92" s="69"/>
      <c r="AZ92" s="69"/>
      <c r="BA92" s="69"/>
      <c r="BB92" s="76"/>
      <c r="BC92" s="94"/>
      <c r="BD92" s="96"/>
      <c r="BE92" s="96"/>
      <c r="BF92" s="91"/>
      <c r="BG92" s="96"/>
      <c r="BH92" s="68"/>
      <c r="BI92" s="94"/>
      <c r="BJ92" s="95"/>
      <c r="BK92" s="94"/>
      <c r="BL92" s="95"/>
      <c r="BM92" s="94"/>
      <c r="BN92" s="97"/>
      <c r="BO92" s="168"/>
      <c r="BP92" s="168"/>
      <c r="BQ92" s="129"/>
      <c r="BR92" s="131">
        <f t="shared" si="9"/>
        <v>0</v>
      </c>
      <c r="BS92" s="98"/>
      <c r="BT92" s="98"/>
      <c r="BU92" s="99"/>
      <c r="BV92" s="124"/>
      <c r="BW92" s="131">
        <f t="shared" si="10"/>
        <v>0</v>
      </c>
      <c r="BX92" s="99"/>
      <c r="BY92" s="99"/>
      <c r="BZ92" s="99"/>
      <c r="CA92" s="124"/>
      <c r="CB92" s="131">
        <f t="shared" si="11"/>
        <v>0</v>
      </c>
      <c r="CC92" s="99"/>
      <c r="CD92" s="99"/>
      <c r="CE92" s="99"/>
      <c r="CF92" s="124"/>
      <c r="CG92" s="133">
        <f t="shared" si="7"/>
        <v>0</v>
      </c>
      <c r="CH92" s="135" t="str">
        <f t="shared" si="8"/>
        <v/>
      </c>
      <c r="CJ92" s="46"/>
    </row>
    <row r="93" spans="1:88" s="118" customFormat="1" ht="20.25" x14ac:dyDescent="0.2">
      <c r="A93" s="126">
        <v>79</v>
      </c>
      <c r="B93" s="87"/>
      <c r="C93" s="88"/>
      <c r="D93" s="88"/>
      <c r="E93" s="89"/>
      <c r="F93" s="90"/>
      <c r="G93" s="75"/>
      <c r="H93" s="91"/>
      <c r="I93" s="91"/>
      <c r="J93" s="70"/>
      <c r="K93" s="68"/>
      <c r="L93" s="89"/>
      <c r="M93" s="92"/>
      <c r="N93" s="90"/>
      <c r="O93" s="71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93"/>
      <c r="AA93" s="151"/>
      <c r="AB93" s="151"/>
      <c r="AC93" s="151"/>
      <c r="AD93" s="151"/>
      <c r="AE93" s="151"/>
      <c r="AF93" s="151"/>
      <c r="AG93" s="75"/>
      <c r="AH93" s="69"/>
      <c r="AI93" s="69"/>
      <c r="AJ93" s="81"/>
      <c r="AK93" s="80"/>
      <c r="AL93" s="153"/>
      <c r="AM93" s="153"/>
      <c r="AN93" s="153"/>
      <c r="AO93" s="153"/>
      <c r="AP93" s="153"/>
      <c r="AQ93" s="153"/>
      <c r="AR93" s="153"/>
      <c r="AS93" s="153"/>
      <c r="AT93" s="75"/>
      <c r="AU93" s="82"/>
      <c r="AV93" s="69"/>
      <c r="AW93" s="69"/>
      <c r="AX93" s="69"/>
      <c r="AY93" s="69"/>
      <c r="AZ93" s="69"/>
      <c r="BA93" s="69"/>
      <c r="BB93" s="76"/>
      <c r="BC93" s="94"/>
      <c r="BD93" s="96"/>
      <c r="BE93" s="96"/>
      <c r="BF93" s="91"/>
      <c r="BG93" s="96"/>
      <c r="BH93" s="68"/>
      <c r="BI93" s="94"/>
      <c r="BJ93" s="95"/>
      <c r="BK93" s="94"/>
      <c r="BL93" s="95"/>
      <c r="BM93" s="94"/>
      <c r="BN93" s="97"/>
      <c r="BO93" s="168"/>
      <c r="BP93" s="168"/>
      <c r="BQ93" s="129"/>
      <c r="BR93" s="131">
        <f t="shared" si="9"/>
        <v>0</v>
      </c>
      <c r="BS93" s="98"/>
      <c r="BT93" s="98"/>
      <c r="BU93" s="99"/>
      <c r="BV93" s="124"/>
      <c r="BW93" s="131">
        <f t="shared" si="10"/>
        <v>0</v>
      </c>
      <c r="BX93" s="99"/>
      <c r="BY93" s="99"/>
      <c r="BZ93" s="99"/>
      <c r="CA93" s="124"/>
      <c r="CB93" s="131">
        <f t="shared" si="11"/>
        <v>0</v>
      </c>
      <c r="CC93" s="99"/>
      <c r="CD93" s="99"/>
      <c r="CE93" s="99"/>
      <c r="CF93" s="124"/>
      <c r="CG93" s="133">
        <f t="shared" si="7"/>
        <v>0</v>
      </c>
      <c r="CH93" s="135" t="str">
        <f t="shared" si="8"/>
        <v/>
      </c>
      <c r="CJ93" s="46"/>
    </row>
    <row r="94" spans="1:88" s="118" customFormat="1" ht="20.25" x14ac:dyDescent="0.2">
      <c r="A94" s="126">
        <v>80</v>
      </c>
      <c r="B94" s="87"/>
      <c r="C94" s="88"/>
      <c r="D94" s="88"/>
      <c r="E94" s="89"/>
      <c r="F94" s="90"/>
      <c r="G94" s="75"/>
      <c r="H94" s="91"/>
      <c r="I94" s="91"/>
      <c r="J94" s="70"/>
      <c r="K94" s="68"/>
      <c r="L94" s="89"/>
      <c r="M94" s="92"/>
      <c r="N94" s="90"/>
      <c r="O94" s="71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93"/>
      <c r="AA94" s="151"/>
      <c r="AB94" s="151"/>
      <c r="AC94" s="151"/>
      <c r="AD94" s="151"/>
      <c r="AE94" s="151"/>
      <c r="AF94" s="151"/>
      <c r="AG94" s="75"/>
      <c r="AH94" s="69"/>
      <c r="AI94" s="69"/>
      <c r="AJ94" s="81"/>
      <c r="AK94" s="80"/>
      <c r="AL94" s="153"/>
      <c r="AM94" s="153"/>
      <c r="AN94" s="153"/>
      <c r="AO94" s="153"/>
      <c r="AP94" s="153"/>
      <c r="AQ94" s="153"/>
      <c r="AR94" s="153"/>
      <c r="AS94" s="153"/>
      <c r="AT94" s="75"/>
      <c r="AU94" s="82"/>
      <c r="AV94" s="69"/>
      <c r="AW94" s="69"/>
      <c r="AX94" s="69"/>
      <c r="AY94" s="69"/>
      <c r="AZ94" s="69"/>
      <c r="BA94" s="69"/>
      <c r="BB94" s="76"/>
      <c r="BC94" s="94"/>
      <c r="BD94" s="96"/>
      <c r="BE94" s="96"/>
      <c r="BF94" s="91"/>
      <c r="BG94" s="96"/>
      <c r="BH94" s="68"/>
      <c r="BI94" s="94"/>
      <c r="BJ94" s="95"/>
      <c r="BK94" s="94"/>
      <c r="BL94" s="95"/>
      <c r="BM94" s="94"/>
      <c r="BN94" s="97"/>
      <c r="BO94" s="168"/>
      <c r="BP94" s="168"/>
      <c r="BQ94" s="129"/>
      <c r="BR94" s="131">
        <f t="shared" si="9"/>
        <v>0</v>
      </c>
      <c r="BS94" s="98"/>
      <c r="BT94" s="98"/>
      <c r="BU94" s="99"/>
      <c r="BV94" s="124"/>
      <c r="BW94" s="131">
        <f t="shared" si="10"/>
        <v>0</v>
      </c>
      <c r="BX94" s="99"/>
      <c r="BY94" s="99"/>
      <c r="BZ94" s="99"/>
      <c r="CA94" s="124"/>
      <c r="CB94" s="131">
        <f t="shared" si="11"/>
        <v>0</v>
      </c>
      <c r="CC94" s="99"/>
      <c r="CD94" s="99"/>
      <c r="CE94" s="99"/>
      <c r="CF94" s="124"/>
      <c r="CG94" s="133">
        <f t="shared" si="7"/>
        <v>0</v>
      </c>
      <c r="CH94" s="135" t="str">
        <f t="shared" si="8"/>
        <v/>
      </c>
      <c r="CJ94" s="46"/>
    </row>
    <row r="95" spans="1:88" s="118" customFormat="1" ht="20.25" x14ac:dyDescent="0.2">
      <c r="A95" s="126">
        <v>81</v>
      </c>
      <c r="B95" s="87"/>
      <c r="C95" s="88"/>
      <c r="D95" s="88"/>
      <c r="E95" s="89"/>
      <c r="F95" s="90"/>
      <c r="G95" s="75"/>
      <c r="H95" s="91"/>
      <c r="I95" s="91"/>
      <c r="J95" s="70"/>
      <c r="K95" s="68"/>
      <c r="L95" s="89"/>
      <c r="M95" s="92"/>
      <c r="N95" s="90"/>
      <c r="O95" s="71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93"/>
      <c r="AA95" s="151"/>
      <c r="AB95" s="151"/>
      <c r="AC95" s="151"/>
      <c r="AD95" s="151"/>
      <c r="AE95" s="151"/>
      <c r="AF95" s="151"/>
      <c r="AG95" s="75"/>
      <c r="AH95" s="69"/>
      <c r="AI95" s="69"/>
      <c r="AJ95" s="81"/>
      <c r="AK95" s="80"/>
      <c r="AL95" s="153"/>
      <c r="AM95" s="153"/>
      <c r="AN95" s="153"/>
      <c r="AO95" s="153"/>
      <c r="AP95" s="153"/>
      <c r="AQ95" s="153"/>
      <c r="AR95" s="153"/>
      <c r="AS95" s="153"/>
      <c r="AT95" s="75"/>
      <c r="AU95" s="82"/>
      <c r="AV95" s="69"/>
      <c r="AW95" s="69"/>
      <c r="AX95" s="69"/>
      <c r="AY95" s="69"/>
      <c r="AZ95" s="69"/>
      <c r="BA95" s="69"/>
      <c r="BB95" s="76"/>
      <c r="BC95" s="94"/>
      <c r="BD95" s="96"/>
      <c r="BE95" s="96"/>
      <c r="BF95" s="91"/>
      <c r="BG95" s="96"/>
      <c r="BH95" s="68"/>
      <c r="BI95" s="94"/>
      <c r="BJ95" s="95"/>
      <c r="BK95" s="94"/>
      <c r="BL95" s="95"/>
      <c r="BM95" s="94"/>
      <c r="BN95" s="97"/>
      <c r="BO95" s="168"/>
      <c r="BP95" s="168"/>
      <c r="BQ95" s="129"/>
      <c r="BR95" s="131">
        <f t="shared" si="9"/>
        <v>0</v>
      </c>
      <c r="BS95" s="98"/>
      <c r="BT95" s="98"/>
      <c r="BU95" s="99"/>
      <c r="BV95" s="124"/>
      <c r="BW95" s="131">
        <f t="shared" si="10"/>
        <v>0</v>
      </c>
      <c r="BX95" s="99"/>
      <c r="BY95" s="99"/>
      <c r="BZ95" s="99"/>
      <c r="CA95" s="124"/>
      <c r="CB95" s="131">
        <f t="shared" si="11"/>
        <v>0</v>
      </c>
      <c r="CC95" s="99"/>
      <c r="CD95" s="99"/>
      <c r="CE95" s="99"/>
      <c r="CF95" s="124"/>
      <c r="CG95" s="133">
        <f t="shared" si="7"/>
        <v>0</v>
      </c>
      <c r="CH95" s="135" t="str">
        <f t="shared" si="8"/>
        <v/>
      </c>
      <c r="CJ95" s="46"/>
    </row>
    <row r="96" spans="1:88" s="118" customFormat="1" ht="20.25" x14ac:dyDescent="0.2">
      <c r="A96" s="126">
        <v>82</v>
      </c>
      <c r="B96" s="87"/>
      <c r="C96" s="88"/>
      <c r="D96" s="88"/>
      <c r="E96" s="89"/>
      <c r="F96" s="90"/>
      <c r="G96" s="75"/>
      <c r="H96" s="91"/>
      <c r="I96" s="91"/>
      <c r="J96" s="70"/>
      <c r="K96" s="68"/>
      <c r="L96" s="89"/>
      <c r="M96" s="92"/>
      <c r="N96" s="90"/>
      <c r="O96" s="71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93"/>
      <c r="AA96" s="151"/>
      <c r="AB96" s="151"/>
      <c r="AC96" s="151"/>
      <c r="AD96" s="151"/>
      <c r="AE96" s="151"/>
      <c r="AF96" s="151"/>
      <c r="AG96" s="75"/>
      <c r="AH96" s="69"/>
      <c r="AI96" s="69"/>
      <c r="AJ96" s="81"/>
      <c r="AK96" s="80"/>
      <c r="AL96" s="153"/>
      <c r="AM96" s="153"/>
      <c r="AN96" s="153"/>
      <c r="AO96" s="153"/>
      <c r="AP96" s="153"/>
      <c r="AQ96" s="153"/>
      <c r="AR96" s="153"/>
      <c r="AS96" s="153"/>
      <c r="AT96" s="75"/>
      <c r="AU96" s="82"/>
      <c r="AV96" s="69"/>
      <c r="AW96" s="69"/>
      <c r="AX96" s="69"/>
      <c r="AY96" s="69"/>
      <c r="AZ96" s="69"/>
      <c r="BA96" s="69"/>
      <c r="BB96" s="76"/>
      <c r="BC96" s="94"/>
      <c r="BD96" s="96"/>
      <c r="BE96" s="96"/>
      <c r="BF96" s="91"/>
      <c r="BG96" s="96"/>
      <c r="BH96" s="68"/>
      <c r="BI96" s="94"/>
      <c r="BJ96" s="95"/>
      <c r="BK96" s="94"/>
      <c r="BL96" s="95"/>
      <c r="BM96" s="94"/>
      <c r="BN96" s="97"/>
      <c r="BO96" s="168"/>
      <c r="BP96" s="168"/>
      <c r="BQ96" s="129"/>
      <c r="BR96" s="131">
        <f t="shared" si="9"/>
        <v>0</v>
      </c>
      <c r="BS96" s="98"/>
      <c r="BT96" s="98"/>
      <c r="BU96" s="99"/>
      <c r="BV96" s="124"/>
      <c r="BW96" s="131">
        <f t="shared" si="10"/>
        <v>0</v>
      </c>
      <c r="BX96" s="99"/>
      <c r="BY96" s="99"/>
      <c r="BZ96" s="99"/>
      <c r="CA96" s="124"/>
      <c r="CB96" s="131">
        <f t="shared" si="11"/>
        <v>0</v>
      </c>
      <c r="CC96" s="99"/>
      <c r="CD96" s="99"/>
      <c r="CE96" s="99"/>
      <c r="CF96" s="124"/>
      <c r="CG96" s="133">
        <f t="shared" si="7"/>
        <v>0</v>
      </c>
      <c r="CH96" s="135" t="str">
        <f t="shared" si="8"/>
        <v/>
      </c>
      <c r="CJ96" s="46"/>
    </row>
    <row r="97" spans="1:88" s="118" customFormat="1" ht="20.25" x14ac:dyDescent="0.2">
      <c r="A97" s="126">
        <v>83</v>
      </c>
      <c r="B97" s="87"/>
      <c r="C97" s="88"/>
      <c r="D97" s="88"/>
      <c r="E97" s="89"/>
      <c r="F97" s="90"/>
      <c r="G97" s="75"/>
      <c r="H97" s="91"/>
      <c r="I97" s="91"/>
      <c r="J97" s="70"/>
      <c r="K97" s="68"/>
      <c r="L97" s="89"/>
      <c r="M97" s="92"/>
      <c r="N97" s="90"/>
      <c r="O97" s="71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93"/>
      <c r="AA97" s="151"/>
      <c r="AB97" s="151"/>
      <c r="AC97" s="151"/>
      <c r="AD97" s="151"/>
      <c r="AE97" s="151"/>
      <c r="AF97" s="151"/>
      <c r="AG97" s="75"/>
      <c r="AH97" s="69"/>
      <c r="AI97" s="69"/>
      <c r="AJ97" s="81"/>
      <c r="AK97" s="80"/>
      <c r="AL97" s="153"/>
      <c r="AM97" s="153"/>
      <c r="AN97" s="153"/>
      <c r="AO97" s="153"/>
      <c r="AP97" s="153"/>
      <c r="AQ97" s="153"/>
      <c r="AR97" s="153"/>
      <c r="AS97" s="153"/>
      <c r="AT97" s="75"/>
      <c r="AU97" s="82"/>
      <c r="AV97" s="69"/>
      <c r="AW97" s="69"/>
      <c r="AX97" s="69"/>
      <c r="AY97" s="69"/>
      <c r="AZ97" s="69"/>
      <c r="BA97" s="69"/>
      <c r="BB97" s="76"/>
      <c r="BC97" s="94"/>
      <c r="BD97" s="96"/>
      <c r="BE97" s="96"/>
      <c r="BF97" s="91"/>
      <c r="BG97" s="96"/>
      <c r="BH97" s="68"/>
      <c r="BI97" s="94"/>
      <c r="BJ97" s="95"/>
      <c r="BK97" s="94"/>
      <c r="BL97" s="95"/>
      <c r="BM97" s="94"/>
      <c r="BN97" s="97"/>
      <c r="BO97" s="168"/>
      <c r="BP97" s="168"/>
      <c r="BQ97" s="129"/>
      <c r="BR97" s="131">
        <f t="shared" si="9"/>
        <v>0</v>
      </c>
      <c r="BS97" s="98"/>
      <c r="BT97" s="98"/>
      <c r="BU97" s="99"/>
      <c r="BV97" s="124"/>
      <c r="BW97" s="131">
        <f t="shared" si="10"/>
        <v>0</v>
      </c>
      <c r="BX97" s="99"/>
      <c r="BY97" s="99"/>
      <c r="BZ97" s="99"/>
      <c r="CA97" s="124"/>
      <c r="CB97" s="131">
        <f t="shared" si="11"/>
        <v>0</v>
      </c>
      <c r="CC97" s="99"/>
      <c r="CD97" s="99"/>
      <c r="CE97" s="99"/>
      <c r="CF97" s="124"/>
      <c r="CG97" s="133">
        <f t="shared" si="7"/>
        <v>0</v>
      </c>
      <c r="CH97" s="135" t="str">
        <f t="shared" si="8"/>
        <v/>
      </c>
      <c r="CJ97" s="46"/>
    </row>
    <row r="98" spans="1:88" s="118" customFormat="1" ht="20.25" x14ac:dyDescent="0.2">
      <c r="A98" s="126">
        <v>84</v>
      </c>
      <c r="B98" s="87"/>
      <c r="C98" s="88"/>
      <c r="D98" s="88"/>
      <c r="E98" s="89"/>
      <c r="F98" s="90"/>
      <c r="G98" s="75"/>
      <c r="H98" s="91"/>
      <c r="I98" s="91"/>
      <c r="J98" s="70"/>
      <c r="K98" s="68"/>
      <c r="L98" s="89"/>
      <c r="M98" s="92"/>
      <c r="N98" s="90"/>
      <c r="O98" s="71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93"/>
      <c r="AA98" s="151"/>
      <c r="AB98" s="151"/>
      <c r="AC98" s="151"/>
      <c r="AD98" s="151"/>
      <c r="AE98" s="151"/>
      <c r="AF98" s="151"/>
      <c r="AG98" s="75"/>
      <c r="AH98" s="69"/>
      <c r="AI98" s="69"/>
      <c r="AJ98" s="81"/>
      <c r="AK98" s="80"/>
      <c r="AL98" s="153"/>
      <c r="AM98" s="153"/>
      <c r="AN98" s="153"/>
      <c r="AO98" s="153"/>
      <c r="AP98" s="153"/>
      <c r="AQ98" s="153"/>
      <c r="AR98" s="153"/>
      <c r="AS98" s="153"/>
      <c r="AT98" s="75"/>
      <c r="AU98" s="82"/>
      <c r="AV98" s="69"/>
      <c r="AW98" s="69"/>
      <c r="AX98" s="69"/>
      <c r="AY98" s="69"/>
      <c r="AZ98" s="69"/>
      <c r="BA98" s="69"/>
      <c r="BB98" s="76"/>
      <c r="BC98" s="94"/>
      <c r="BD98" s="96"/>
      <c r="BE98" s="96"/>
      <c r="BF98" s="91"/>
      <c r="BG98" s="96"/>
      <c r="BH98" s="68"/>
      <c r="BI98" s="94"/>
      <c r="BJ98" s="95"/>
      <c r="BK98" s="94"/>
      <c r="BL98" s="95"/>
      <c r="BM98" s="94"/>
      <c r="BN98" s="97"/>
      <c r="BO98" s="168"/>
      <c r="BP98" s="168"/>
      <c r="BQ98" s="129"/>
      <c r="BR98" s="131">
        <f t="shared" si="9"/>
        <v>0</v>
      </c>
      <c r="BS98" s="98"/>
      <c r="BT98" s="98"/>
      <c r="BU98" s="99"/>
      <c r="BV98" s="124"/>
      <c r="BW98" s="131">
        <f t="shared" si="10"/>
        <v>0</v>
      </c>
      <c r="BX98" s="99"/>
      <c r="BY98" s="99"/>
      <c r="BZ98" s="99"/>
      <c r="CA98" s="124"/>
      <c r="CB98" s="131">
        <f t="shared" si="11"/>
        <v>0</v>
      </c>
      <c r="CC98" s="99"/>
      <c r="CD98" s="99"/>
      <c r="CE98" s="99"/>
      <c r="CF98" s="124"/>
      <c r="CG98" s="133">
        <f t="shared" si="7"/>
        <v>0</v>
      </c>
      <c r="CH98" s="135" t="str">
        <f t="shared" si="8"/>
        <v/>
      </c>
      <c r="CJ98" s="46"/>
    </row>
    <row r="99" spans="1:88" s="118" customFormat="1" ht="20.25" x14ac:dyDescent="0.2">
      <c r="A99" s="126">
        <v>85</v>
      </c>
      <c r="B99" s="87"/>
      <c r="C99" s="88"/>
      <c r="D99" s="88"/>
      <c r="E99" s="89"/>
      <c r="F99" s="90"/>
      <c r="G99" s="75"/>
      <c r="H99" s="91"/>
      <c r="I99" s="91"/>
      <c r="J99" s="70"/>
      <c r="K99" s="68"/>
      <c r="L99" s="89"/>
      <c r="M99" s="92"/>
      <c r="N99" s="90"/>
      <c r="O99" s="71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93"/>
      <c r="AA99" s="151"/>
      <c r="AB99" s="151"/>
      <c r="AC99" s="151"/>
      <c r="AD99" s="151"/>
      <c r="AE99" s="151"/>
      <c r="AF99" s="151"/>
      <c r="AG99" s="75"/>
      <c r="AH99" s="69"/>
      <c r="AI99" s="69"/>
      <c r="AJ99" s="81"/>
      <c r="AK99" s="80"/>
      <c r="AL99" s="153"/>
      <c r="AM99" s="153"/>
      <c r="AN99" s="153"/>
      <c r="AO99" s="153"/>
      <c r="AP99" s="153"/>
      <c r="AQ99" s="153"/>
      <c r="AR99" s="153"/>
      <c r="AS99" s="153"/>
      <c r="AT99" s="75"/>
      <c r="AU99" s="82"/>
      <c r="AV99" s="69"/>
      <c r="AW99" s="69"/>
      <c r="AX99" s="69"/>
      <c r="AY99" s="69"/>
      <c r="AZ99" s="69"/>
      <c r="BA99" s="69"/>
      <c r="BB99" s="76"/>
      <c r="BC99" s="94"/>
      <c r="BD99" s="96"/>
      <c r="BE99" s="96"/>
      <c r="BF99" s="91"/>
      <c r="BG99" s="96"/>
      <c r="BH99" s="68"/>
      <c r="BI99" s="94"/>
      <c r="BJ99" s="95"/>
      <c r="BK99" s="94"/>
      <c r="BL99" s="95"/>
      <c r="BM99" s="94"/>
      <c r="BN99" s="97"/>
      <c r="BO99" s="168"/>
      <c r="BP99" s="168"/>
      <c r="BQ99" s="129"/>
      <c r="BR99" s="131">
        <f t="shared" si="9"/>
        <v>0</v>
      </c>
      <c r="BS99" s="98"/>
      <c r="BT99" s="98"/>
      <c r="BU99" s="99"/>
      <c r="BV99" s="124"/>
      <c r="BW99" s="131">
        <f t="shared" si="10"/>
        <v>0</v>
      </c>
      <c r="BX99" s="99"/>
      <c r="BY99" s="99"/>
      <c r="BZ99" s="99"/>
      <c r="CA99" s="124"/>
      <c r="CB99" s="131">
        <f t="shared" si="11"/>
        <v>0</v>
      </c>
      <c r="CC99" s="99"/>
      <c r="CD99" s="99"/>
      <c r="CE99" s="99"/>
      <c r="CF99" s="124"/>
      <c r="CG99" s="133">
        <f t="shared" si="7"/>
        <v>0</v>
      </c>
      <c r="CH99" s="135" t="str">
        <f t="shared" si="8"/>
        <v/>
      </c>
      <c r="CJ99" s="46"/>
    </row>
    <row r="100" spans="1:88" s="118" customFormat="1" ht="20.25" x14ac:dyDescent="0.2">
      <c r="A100" s="126">
        <v>86</v>
      </c>
      <c r="B100" s="87"/>
      <c r="C100" s="88"/>
      <c r="D100" s="88"/>
      <c r="E100" s="89"/>
      <c r="F100" s="90"/>
      <c r="G100" s="75"/>
      <c r="H100" s="91"/>
      <c r="I100" s="91"/>
      <c r="J100" s="70"/>
      <c r="K100" s="68"/>
      <c r="L100" s="89"/>
      <c r="M100" s="92"/>
      <c r="N100" s="90"/>
      <c r="O100" s="71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93"/>
      <c r="AA100" s="151"/>
      <c r="AB100" s="151"/>
      <c r="AC100" s="151"/>
      <c r="AD100" s="151"/>
      <c r="AE100" s="151"/>
      <c r="AF100" s="151"/>
      <c r="AG100" s="75"/>
      <c r="AH100" s="69"/>
      <c r="AI100" s="69"/>
      <c r="AJ100" s="81"/>
      <c r="AK100" s="80"/>
      <c r="AL100" s="153"/>
      <c r="AM100" s="153"/>
      <c r="AN100" s="153"/>
      <c r="AO100" s="153"/>
      <c r="AP100" s="153"/>
      <c r="AQ100" s="153"/>
      <c r="AR100" s="153"/>
      <c r="AS100" s="153"/>
      <c r="AT100" s="75"/>
      <c r="AU100" s="82"/>
      <c r="AV100" s="69"/>
      <c r="AW100" s="69"/>
      <c r="AX100" s="69"/>
      <c r="AY100" s="69"/>
      <c r="AZ100" s="69"/>
      <c r="BA100" s="69"/>
      <c r="BB100" s="76"/>
      <c r="BC100" s="94"/>
      <c r="BD100" s="96"/>
      <c r="BE100" s="96"/>
      <c r="BF100" s="91"/>
      <c r="BG100" s="96"/>
      <c r="BH100" s="68"/>
      <c r="BI100" s="94"/>
      <c r="BJ100" s="95"/>
      <c r="BK100" s="94"/>
      <c r="BL100" s="95"/>
      <c r="BM100" s="94"/>
      <c r="BN100" s="97"/>
      <c r="BO100" s="168"/>
      <c r="BP100" s="168"/>
      <c r="BQ100" s="129"/>
      <c r="BR100" s="131">
        <f t="shared" si="9"/>
        <v>0</v>
      </c>
      <c r="BS100" s="98"/>
      <c r="BT100" s="98"/>
      <c r="BU100" s="99"/>
      <c r="BV100" s="124"/>
      <c r="BW100" s="131">
        <f t="shared" si="10"/>
        <v>0</v>
      </c>
      <c r="BX100" s="99"/>
      <c r="BY100" s="99"/>
      <c r="BZ100" s="99"/>
      <c r="CA100" s="124"/>
      <c r="CB100" s="131">
        <f t="shared" si="11"/>
        <v>0</v>
      </c>
      <c r="CC100" s="99"/>
      <c r="CD100" s="99"/>
      <c r="CE100" s="99"/>
      <c r="CF100" s="124"/>
      <c r="CG100" s="133">
        <f t="shared" si="7"/>
        <v>0</v>
      </c>
      <c r="CH100" s="135" t="str">
        <f t="shared" si="8"/>
        <v/>
      </c>
      <c r="CJ100" s="46"/>
    </row>
    <row r="101" spans="1:88" s="118" customFormat="1" ht="20.25" x14ac:dyDescent="0.2">
      <c r="A101" s="126">
        <v>87</v>
      </c>
      <c r="B101" s="87"/>
      <c r="C101" s="88"/>
      <c r="D101" s="88"/>
      <c r="E101" s="89"/>
      <c r="F101" s="90"/>
      <c r="G101" s="75"/>
      <c r="H101" s="91"/>
      <c r="I101" s="91"/>
      <c r="J101" s="70"/>
      <c r="K101" s="68"/>
      <c r="L101" s="89"/>
      <c r="M101" s="92"/>
      <c r="N101" s="90"/>
      <c r="O101" s="71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93"/>
      <c r="AA101" s="151"/>
      <c r="AB101" s="151"/>
      <c r="AC101" s="151"/>
      <c r="AD101" s="151"/>
      <c r="AE101" s="151"/>
      <c r="AF101" s="151"/>
      <c r="AG101" s="75"/>
      <c r="AH101" s="69"/>
      <c r="AI101" s="69"/>
      <c r="AJ101" s="81"/>
      <c r="AK101" s="80"/>
      <c r="AL101" s="153"/>
      <c r="AM101" s="153"/>
      <c r="AN101" s="153"/>
      <c r="AO101" s="153"/>
      <c r="AP101" s="153"/>
      <c r="AQ101" s="153"/>
      <c r="AR101" s="153"/>
      <c r="AS101" s="153"/>
      <c r="AT101" s="75"/>
      <c r="AU101" s="82"/>
      <c r="AV101" s="69"/>
      <c r="AW101" s="69"/>
      <c r="AX101" s="69"/>
      <c r="AY101" s="69"/>
      <c r="AZ101" s="69"/>
      <c r="BA101" s="69"/>
      <c r="BB101" s="76"/>
      <c r="BC101" s="94"/>
      <c r="BD101" s="96"/>
      <c r="BE101" s="96"/>
      <c r="BF101" s="91"/>
      <c r="BG101" s="96"/>
      <c r="BH101" s="68"/>
      <c r="BI101" s="94"/>
      <c r="BJ101" s="95"/>
      <c r="BK101" s="94"/>
      <c r="BL101" s="95"/>
      <c r="BM101" s="94"/>
      <c r="BN101" s="97"/>
      <c r="BO101" s="168"/>
      <c r="BP101" s="168"/>
      <c r="BQ101" s="129"/>
      <c r="BR101" s="131">
        <f t="shared" si="9"/>
        <v>0</v>
      </c>
      <c r="BS101" s="98"/>
      <c r="BT101" s="98"/>
      <c r="BU101" s="99"/>
      <c r="BV101" s="124"/>
      <c r="BW101" s="131">
        <f t="shared" si="10"/>
        <v>0</v>
      </c>
      <c r="BX101" s="99"/>
      <c r="BY101" s="99"/>
      <c r="BZ101" s="99"/>
      <c r="CA101" s="124"/>
      <c r="CB101" s="131">
        <f t="shared" si="11"/>
        <v>0</v>
      </c>
      <c r="CC101" s="99"/>
      <c r="CD101" s="99"/>
      <c r="CE101" s="99"/>
      <c r="CF101" s="124"/>
      <c r="CG101" s="133">
        <f t="shared" si="7"/>
        <v>0</v>
      </c>
      <c r="CH101" s="135" t="str">
        <f t="shared" si="8"/>
        <v/>
      </c>
      <c r="CJ101" s="46"/>
    </row>
    <row r="102" spans="1:88" s="118" customFormat="1" ht="20.25" x14ac:dyDescent="0.2">
      <c r="A102" s="126">
        <v>88</v>
      </c>
      <c r="B102" s="87"/>
      <c r="C102" s="88"/>
      <c r="D102" s="88"/>
      <c r="E102" s="89"/>
      <c r="F102" s="90"/>
      <c r="G102" s="75"/>
      <c r="H102" s="91"/>
      <c r="I102" s="91"/>
      <c r="J102" s="70"/>
      <c r="K102" s="68"/>
      <c r="L102" s="89"/>
      <c r="M102" s="92"/>
      <c r="N102" s="90"/>
      <c r="O102" s="71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93"/>
      <c r="AA102" s="151"/>
      <c r="AB102" s="151"/>
      <c r="AC102" s="151"/>
      <c r="AD102" s="151"/>
      <c r="AE102" s="151"/>
      <c r="AF102" s="151"/>
      <c r="AG102" s="75"/>
      <c r="AH102" s="69"/>
      <c r="AI102" s="69"/>
      <c r="AJ102" s="81"/>
      <c r="AK102" s="80"/>
      <c r="AL102" s="153"/>
      <c r="AM102" s="153"/>
      <c r="AN102" s="153"/>
      <c r="AO102" s="153"/>
      <c r="AP102" s="153"/>
      <c r="AQ102" s="153"/>
      <c r="AR102" s="153"/>
      <c r="AS102" s="153"/>
      <c r="AT102" s="75"/>
      <c r="AU102" s="82"/>
      <c r="AV102" s="69"/>
      <c r="AW102" s="69"/>
      <c r="AX102" s="69"/>
      <c r="AY102" s="69"/>
      <c r="AZ102" s="69"/>
      <c r="BA102" s="69"/>
      <c r="BB102" s="76"/>
      <c r="BC102" s="94"/>
      <c r="BD102" s="96"/>
      <c r="BE102" s="96"/>
      <c r="BF102" s="91"/>
      <c r="BG102" s="96"/>
      <c r="BH102" s="68"/>
      <c r="BI102" s="94"/>
      <c r="BJ102" s="95"/>
      <c r="BK102" s="94"/>
      <c r="BL102" s="95"/>
      <c r="BM102" s="94"/>
      <c r="BN102" s="97"/>
      <c r="BO102" s="168"/>
      <c r="BP102" s="168"/>
      <c r="BQ102" s="129"/>
      <c r="BR102" s="131">
        <f t="shared" si="9"/>
        <v>0</v>
      </c>
      <c r="BS102" s="98"/>
      <c r="BT102" s="98"/>
      <c r="BU102" s="99"/>
      <c r="BV102" s="124"/>
      <c r="BW102" s="131">
        <f t="shared" si="10"/>
        <v>0</v>
      </c>
      <c r="BX102" s="99"/>
      <c r="BY102" s="99"/>
      <c r="BZ102" s="99"/>
      <c r="CA102" s="124"/>
      <c r="CB102" s="131">
        <f t="shared" si="11"/>
        <v>0</v>
      </c>
      <c r="CC102" s="99"/>
      <c r="CD102" s="99"/>
      <c r="CE102" s="99"/>
      <c r="CF102" s="124"/>
      <c r="CG102" s="133">
        <f t="shared" si="7"/>
        <v>0</v>
      </c>
      <c r="CH102" s="135" t="str">
        <f t="shared" si="8"/>
        <v/>
      </c>
      <c r="CJ102" s="46"/>
    </row>
    <row r="103" spans="1:88" s="118" customFormat="1" ht="20.25" x14ac:dyDescent="0.2">
      <c r="A103" s="126">
        <v>89</v>
      </c>
      <c r="B103" s="87"/>
      <c r="C103" s="88"/>
      <c r="D103" s="88"/>
      <c r="E103" s="89"/>
      <c r="F103" s="90"/>
      <c r="G103" s="75"/>
      <c r="H103" s="91"/>
      <c r="I103" s="91"/>
      <c r="J103" s="70"/>
      <c r="K103" s="68"/>
      <c r="L103" s="89"/>
      <c r="M103" s="92"/>
      <c r="N103" s="90"/>
      <c r="O103" s="71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93"/>
      <c r="AA103" s="151"/>
      <c r="AB103" s="151"/>
      <c r="AC103" s="151"/>
      <c r="AD103" s="151"/>
      <c r="AE103" s="151"/>
      <c r="AF103" s="151"/>
      <c r="AG103" s="75"/>
      <c r="AH103" s="69"/>
      <c r="AI103" s="69"/>
      <c r="AJ103" s="81"/>
      <c r="AK103" s="80"/>
      <c r="AL103" s="153"/>
      <c r="AM103" s="153"/>
      <c r="AN103" s="153"/>
      <c r="AO103" s="153"/>
      <c r="AP103" s="153"/>
      <c r="AQ103" s="153"/>
      <c r="AR103" s="153"/>
      <c r="AS103" s="153"/>
      <c r="AT103" s="75"/>
      <c r="AU103" s="82"/>
      <c r="AV103" s="69"/>
      <c r="AW103" s="69"/>
      <c r="AX103" s="69"/>
      <c r="AY103" s="69"/>
      <c r="AZ103" s="69"/>
      <c r="BA103" s="69"/>
      <c r="BB103" s="76"/>
      <c r="BC103" s="94"/>
      <c r="BD103" s="96"/>
      <c r="BE103" s="96"/>
      <c r="BF103" s="91"/>
      <c r="BG103" s="96"/>
      <c r="BH103" s="68"/>
      <c r="BI103" s="94"/>
      <c r="BJ103" s="95"/>
      <c r="BK103" s="94"/>
      <c r="BL103" s="95"/>
      <c r="BM103" s="94"/>
      <c r="BN103" s="97"/>
      <c r="BO103" s="168"/>
      <c r="BP103" s="168"/>
      <c r="BQ103" s="129"/>
      <c r="BR103" s="131">
        <f t="shared" si="9"/>
        <v>0</v>
      </c>
      <c r="BS103" s="98"/>
      <c r="BT103" s="98"/>
      <c r="BU103" s="99"/>
      <c r="BV103" s="124"/>
      <c r="BW103" s="131">
        <f t="shared" si="10"/>
        <v>0</v>
      </c>
      <c r="BX103" s="99"/>
      <c r="BY103" s="99"/>
      <c r="BZ103" s="99"/>
      <c r="CA103" s="124"/>
      <c r="CB103" s="131">
        <f t="shared" si="11"/>
        <v>0</v>
      </c>
      <c r="CC103" s="99"/>
      <c r="CD103" s="99"/>
      <c r="CE103" s="99"/>
      <c r="CF103" s="124"/>
      <c r="CG103" s="133">
        <f t="shared" si="7"/>
        <v>0</v>
      </c>
      <c r="CH103" s="135" t="str">
        <f t="shared" si="8"/>
        <v/>
      </c>
      <c r="CJ103" s="46"/>
    </row>
    <row r="104" spans="1:88" s="118" customFormat="1" ht="20.25" x14ac:dyDescent="0.2">
      <c r="A104" s="126">
        <v>90</v>
      </c>
      <c r="B104" s="87"/>
      <c r="C104" s="88"/>
      <c r="D104" s="88"/>
      <c r="E104" s="89"/>
      <c r="F104" s="90"/>
      <c r="G104" s="75"/>
      <c r="H104" s="91"/>
      <c r="I104" s="91"/>
      <c r="J104" s="70"/>
      <c r="K104" s="68"/>
      <c r="L104" s="89"/>
      <c r="M104" s="92"/>
      <c r="N104" s="90"/>
      <c r="O104" s="71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93"/>
      <c r="AA104" s="151"/>
      <c r="AB104" s="151"/>
      <c r="AC104" s="151"/>
      <c r="AD104" s="151"/>
      <c r="AE104" s="151"/>
      <c r="AF104" s="151"/>
      <c r="AG104" s="75"/>
      <c r="AH104" s="69"/>
      <c r="AI104" s="69"/>
      <c r="AJ104" s="81"/>
      <c r="AK104" s="80"/>
      <c r="AL104" s="153"/>
      <c r="AM104" s="153"/>
      <c r="AN104" s="153"/>
      <c r="AO104" s="153"/>
      <c r="AP104" s="153"/>
      <c r="AQ104" s="153"/>
      <c r="AR104" s="153"/>
      <c r="AS104" s="153"/>
      <c r="AT104" s="75"/>
      <c r="AU104" s="82"/>
      <c r="AV104" s="69"/>
      <c r="AW104" s="69"/>
      <c r="AX104" s="69"/>
      <c r="AY104" s="69"/>
      <c r="AZ104" s="69"/>
      <c r="BA104" s="69"/>
      <c r="BB104" s="76"/>
      <c r="BC104" s="94"/>
      <c r="BD104" s="96"/>
      <c r="BE104" s="96"/>
      <c r="BF104" s="91"/>
      <c r="BG104" s="96"/>
      <c r="BH104" s="68"/>
      <c r="BI104" s="94"/>
      <c r="BJ104" s="95"/>
      <c r="BK104" s="94"/>
      <c r="BL104" s="95"/>
      <c r="BM104" s="94"/>
      <c r="BN104" s="97"/>
      <c r="BO104" s="168"/>
      <c r="BP104" s="168"/>
      <c r="BQ104" s="129"/>
      <c r="BR104" s="131">
        <f t="shared" si="9"/>
        <v>0</v>
      </c>
      <c r="BS104" s="98"/>
      <c r="BT104" s="98"/>
      <c r="BU104" s="99"/>
      <c r="BV104" s="124"/>
      <c r="BW104" s="131">
        <f t="shared" si="10"/>
        <v>0</v>
      </c>
      <c r="BX104" s="99"/>
      <c r="BY104" s="99"/>
      <c r="BZ104" s="99"/>
      <c r="CA104" s="124"/>
      <c r="CB104" s="131">
        <f t="shared" si="11"/>
        <v>0</v>
      </c>
      <c r="CC104" s="99"/>
      <c r="CD104" s="99"/>
      <c r="CE104" s="99"/>
      <c r="CF104" s="124"/>
      <c r="CG104" s="133">
        <f t="shared" si="7"/>
        <v>0</v>
      </c>
      <c r="CH104" s="135" t="str">
        <f t="shared" si="8"/>
        <v/>
      </c>
      <c r="CJ104" s="46"/>
    </row>
    <row r="105" spans="1:88" s="118" customFormat="1" ht="20.25" x14ac:dyDescent="0.2">
      <c r="A105" s="126">
        <v>91</v>
      </c>
      <c r="B105" s="87"/>
      <c r="C105" s="88"/>
      <c r="D105" s="88"/>
      <c r="E105" s="89"/>
      <c r="F105" s="90"/>
      <c r="G105" s="75"/>
      <c r="H105" s="91"/>
      <c r="I105" s="91"/>
      <c r="J105" s="70"/>
      <c r="K105" s="68"/>
      <c r="L105" s="89"/>
      <c r="M105" s="92"/>
      <c r="N105" s="90"/>
      <c r="O105" s="71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93"/>
      <c r="AA105" s="151"/>
      <c r="AB105" s="151"/>
      <c r="AC105" s="151"/>
      <c r="AD105" s="151"/>
      <c r="AE105" s="151"/>
      <c r="AF105" s="151"/>
      <c r="AG105" s="75"/>
      <c r="AH105" s="69"/>
      <c r="AI105" s="69"/>
      <c r="AJ105" s="81"/>
      <c r="AK105" s="80"/>
      <c r="AL105" s="153"/>
      <c r="AM105" s="153"/>
      <c r="AN105" s="153"/>
      <c r="AO105" s="153"/>
      <c r="AP105" s="153"/>
      <c r="AQ105" s="153"/>
      <c r="AR105" s="153"/>
      <c r="AS105" s="153"/>
      <c r="AT105" s="75"/>
      <c r="AU105" s="82"/>
      <c r="AV105" s="69"/>
      <c r="AW105" s="69"/>
      <c r="AX105" s="69"/>
      <c r="AY105" s="69"/>
      <c r="AZ105" s="69"/>
      <c r="BA105" s="69"/>
      <c r="BB105" s="76"/>
      <c r="BC105" s="94"/>
      <c r="BD105" s="96"/>
      <c r="BE105" s="96"/>
      <c r="BF105" s="91"/>
      <c r="BG105" s="96"/>
      <c r="BH105" s="68"/>
      <c r="BI105" s="94"/>
      <c r="BJ105" s="95"/>
      <c r="BK105" s="94"/>
      <c r="BL105" s="95"/>
      <c r="BM105" s="94"/>
      <c r="BN105" s="97"/>
      <c r="BO105" s="168"/>
      <c r="BP105" s="168"/>
      <c r="BQ105" s="129"/>
      <c r="BR105" s="131">
        <f t="shared" si="9"/>
        <v>0</v>
      </c>
      <c r="BS105" s="98"/>
      <c r="BT105" s="98"/>
      <c r="BU105" s="99"/>
      <c r="BV105" s="124"/>
      <c r="BW105" s="131">
        <f t="shared" si="10"/>
        <v>0</v>
      </c>
      <c r="BX105" s="99"/>
      <c r="BY105" s="99"/>
      <c r="BZ105" s="99"/>
      <c r="CA105" s="124"/>
      <c r="CB105" s="131">
        <f t="shared" si="11"/>
        <v>0</v>
      </c>
      <c r="CC105" s="99"/>
      <c r="CD105" s="99"/>
      <c r="CE105" s="99"/>
      <c r="CF105" s="124"/>
      <c r="CG105" s="133">
        <f t="shared" si="7"/>
        <v>0</v>
      </c>
      <c r="CH105" s="135" t="str">
        <f t="shared" si="8"/>
        <v/>
      </c>
      <c r="CJ105" s="46"/>
    </row>
    <row r="106" spans="1:88" s="118" customFormat="1" ht="20.25" x14ac:dyDescent="0.2">
      <c r="A106" s="126">
        <v>92</v>
      </c>
      <c r="B106" s="87"/>
      <c r="C106" s="88"/>
      <c r="D106" s="88"/>
      <c r="E106" s="89"/>
      <c r="F106" s="90"/>
      <c r="G106" s="75"/>
      <c r="H106" s="91"/>
      <c r="I106" s="91"/>
      <c r="J106" s="70"/>
      <c r="K106" s="68"/>
      <c r="L106" s="89"/>
      <c r="M106" s="92"/>
      <c r="N106" s="90"/>
      <c r="O106" s="71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93"/>
      <c r="AA106" s="151"/>
      <c r="AB106" s="151"/>
      <c r="AC106" s="151"/>
      <c r="AD106" s="151"/>
      <c r="AE106" s="151"/>
      <c r="AF106" s="151"/>
      <c r="AG106" s="75"/>
      <c r="AH106" s="69"/>
      <c r="AI106" s="69"/>
      <c r="AJ106" s="81"/>
      <c r="AK106" s="80"/>
      <c r="AL106" s="153"/>
      <c r="AM106" s="153"/>
      <c r="AN106" s="153"/>
      <c r="AO106" s="153"/>
      <c r="AP106" s="153"/>
      <c r="AQ106" s="153"/>
      <c r="AR106" s="153"/>
      <c r="AS106" s="153"/>
      <c r="AT106" s="75"/>
      <c r="AU106" s="82"/>
      <c r="AV106" s="69"/>
      <c r="AW106" s="69"/>
      <c r="AX106" s="69"/>
      <c r="AY106" s="69"/>
      <c r="AZ106" s="69"/>
      <c r="BA106" s="69"/>
      <c r="BB106" s="76"/>
      <c r="BC106" s="94"/>
      <c r="BD106" s="96"/>
      <c r="BE106" s="96"/>
      <c r="BF106" s="91"/>
      <c r="BG106" s="96"/>
      <c r="BH106" s="68"/>
      <c r="BI106" s="94"/>
      <c r="BJ106" s="95"/>
      <c r="BK106" s="94"/>
      <c r="BL106" s="95"/>
      <c r="BM106" s="94"/>
      <c r="BN106" s="97"/>
      <c r="BO106" s="168"/>
      <c r="BP106" s="168"/>
      <c r="BQ106" s="129"/>
      <c r="BR106" s="131">
        <f t="shared" si="9"/>
        <v>0</v>
      </c>
      <c r="BS106" s="98"/>
      <c r="BT106" s="98"/>
      <c r="BU106" s="99"/>
      <c r="BV106" s="124"/>
      <c r="BW106" s="131">
        <f t="shared" si="10"/>
        <v>0</v>
      </c>
      <c r="BX106" s="99"/>
      <c r="BY106" s="99"/>
      <c r="BZ106" s="99"/>
      <c r="CA106" s="124"/>
      <c r="CB106" s="131">
        <f t="shared" si="11"/>
        <v>0</v>
      </c>
      <c r="CC106" s="99"/>
      <c r="CD106" s="99"/>
      <c r="CE106" s="99"/>
      <c r="CF106" s="124"/>
      <c r="CG106" s="133">
        <f t="shared" si="7"/>
        <v>0</v>
      </c>
      <c r="CH106" s="135" t="str">
        <f t="shared" si="8"/>
        <v/>
      </c>
      <c r="CJ106" s="46"/>
    </row>
    <row r="107" spans="1:88" s="118" customFormat="1" ht="20.25" x14ac:dyDescent="0.2">
      <c r="A107" s="126">
        <v>93</v>
      </c>
      <c r="B107" s="87"/>
      <c r="C107" s="88"/>
      <c r="D107" s="88"/>
      <c r="E107" s="89"/>
      <c r="F107" s="90"/>
      <c r="G107" s="75"/>
      <c r="H107" s="91"/>
      <c r="I107" s="91"/>
      <c r="J107" s="70"/>
      <c r="K107" s="68"/>
      <c r="L107" s="89"/>
      <c r="M107" s="92"/>
      <c r="N107" s="90"/>
      <c r="O107" s="71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93"/>
      <c r="AA107" s="151"/>
      <c r="AB107" s="151"/>
      <c r="AC107" s="151"/>
      <c r="AD107" s="151"/>
      <c r="AE107" s="151"/>
      <c r="AF107" s="151"/>
      <c r="AG107" s="75"/>
      <c r="AH107" s="69"/>
      <c r="AI107" s="69"/>
      <c r="AJ107" s="81"/>
      <c r="AK107" s="80"/>
      <c r="AL107" s="153"/>
      <c r="AM107" s="153"/>
      <c r="AN107" s="153"/>
      <c r="AO107" s="153"/>
      <c r="AP107" s="153"/>
      <c r="AQ107" s="153"/>
      <c r="AR107" s="153"/>
      <c r="AS107" s="153"/>
      <c r="AT107" s="75"/>
      <c r="AU107" s="82"/>
      <c r="AV107" s="69"/>
      <c r="AW107" s="69"/>
      <c r="AX107" s="69"/>
      <c r="AY107" s="69"/>
      <c r="AZ107" s="69"/>
      <c r="BA107" s="69"/>
      <c r="BB107" s="76"/>
      <c r="BC107" s="94"/>
      <c r="BD107" s="96"/>
      <c r="BE107" s="96"/>
      <c r="BF107" s="91"/>
      <c r="BG107" s="96"/>
      <c r="BH107" s="68"/>
      <c r="BI107" s="94"/>
      <c r="BJ107" s="95"/>
      <c r="BK107" s="94"/>
      <c r="BL107" s="95"/>
      <c r="BM107" s="94"/>
      <c r="BN107" s="97"/>
      <c r="BO107" s="168"/>
      <c r="BP107" s="168"/>
      <c r="BQ107" s="129"/>
      <c r="BR107" s="131">
        <f t="shared" si="9"/>
        <v>0</v>
      </c>
      <c r="BS107" s="98"/>
      <c r="BT107" s="98"/>
      <c r="BU107" s="99"/>
      <c r="BV107" s="124"/>
      <c r="BW107" s="131">
        <f t="shared" si="10"/>
        <v>0</v>
      </c>
      <c r="BX107" s="99"/>
      <c r="BY107" s="99"/>
      <c r="BZ107" s="99"/>
      <c r="CA107" s="124"/>
      <c r="CB107" s="131">
        <f t="shared" si="11"/>
        <v>0</v>
      </c>
      <c r="CC107" s="99"/>
      <c r="CD107" s="99"/>
      <c r="CE107" s="99"/>
      <c r="CF107" s="124"/>
      <c r="CG107" s="133">
        <f t="shared" si="7"/>
        <v>0</v>
      </c>
      <c r="CH107" s="135" t="str">
        <f t="shared" si="8"/>
        <v/>
      </c>
      <c r="CJ107" s="46"/>
    </row>
    <row r="108" spans="1:88" s="118" customFormat="1" ht="20.25" x14ac:dyDescent="0.2">
      <c r="A108" s="126">
        <v>94</v>
      </c>
      <c r="B108" s="87"/>
      <c r="C108" s="88"/>
      <c r="D108" s="88"/>
      <c r="E108" s="89"/>
      <c r="F108" s="90"/>
      <c r="G108" s="75"/>
      <c r="H108" s="91"/>
      <c r="I108" s="91"/>
      <c r="J108" s="70"/>
      <c r="K108" s="68"/>
      <c r="L108" s="89"/>
      <c r="M108" s="92"/>
      <c r="N108" s="90"/>
      <c r="O108" s="71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93"/>
      <c r="AA108" s="151"/>
      <c r="AB108" s="151"/>
      <c r="AC108" s="151"/>
      <c r="AD108" s="151"/>
      <c r="AE108" s="151"/>
      <c r="AF108" s="151"/>
      <c r="AG108" s="75"/>
      <c r="AH108" s="69"/>
      <c r="AI108" s="69"/>
      <c r="AJ108" s="81"/>
      <c r="AK108" s="80"/>
      <c r="AL108" s="153"/>
      <c r="AM108" s="153"/>
      <c r="AN108" s="153"/>
      <c r="AO108" s="153"/>
      <c r="AP108" s="153"/>
      <c r="AQ108" s="153"/>
      <c r="AR108" s="153"/>
      <c r="AS108" s="153"/>
      <c r="AT108" s="75"/>
      <c r="AU108" s="82"/>
      <c r="AV108" s="69"/>
      <c r="AW108" s="69"/>
      <c r="AX108" s="69"/>
      <c r="AY108" s="69"/>
      <c r="AZ108" s="69"/>
      <c r="BA108" s="69"/>
      <c r="BB108" s="76"/>
      <c r="BC108" s="94"/>
      <c r="BD108" s="96"/>
      <c r="BE108" s="96"/>
      <c r="BF108" s="91"/>
      <c r="BG108" s="96"/>
      <c r="BH108" s="68"/>
      <c r="BI108" s="94"/>
      <c r="BJ108" s="95"/>
      <c r="BK108" s="94"/>
      <c r="BL108" s="95"/>
      <c r="BM108" s="94"/>
      <c r="BN108" s="97"/>
      <c r="BO108" s="168"/>
      <c r="BP108" s="168"/>
      <c r="BQ108" s="129"/>
      <c r="BR108" s="131">
        <f t="shared" si="9"/>
        <v>0</v>
      </c>
      <c r="BS108" s="98"/>
      <c r="BT108" s="98"/>
      <c r="BU108" s="99"/>
      <c r="BV108" s="124"/>
      <c r="BW108" s="131">
        <f t="shared" si="10"/>
        <v>0</v>
      </c>
      <c r="BX108" s="99"/>
      <c r="BY108" s="99"/>
      <c r="BZ108" s="99"/>
      <c r="CA108" s="124"/>
      <c r="CB108" s="131">
        <f t="shared" si="11"/>
        <v>0</v>
      </c>
      <c r="CC108" s="99"/>
      <c r="CD108" s="99"/>
      <c r="CE108" s="99"/>
      <c r="CF108" s="124"/>
      <c r="CG108" s="133">
        <f t="shared" si="7"/>
        <v>0</v>
      </c>
      <c r="CH108" s="135" t="str">
        <f t="shared" si="8"/>
        <v/>
      </c>
      <c r="CJ108" s="46"/>
    </row>
    <row r="109" spans="1:88" s="118" customFormat="1" ht="20.25" x14ac:dyDescent="0.2">
      <c r="A109" s="126">
        <v>95</v>
      </c>
      <c r="B109" s="87"/>
      <c r="C109" s="88"/>
      <c r="D109" s="88"/>
      <c r="E109" s="89"/>
      <c r="F109" s="90"/>
      <c r="G109" s="75"/>
      <c r="H109" s="91"/>
      <c r="I109" s="91"/>
      <c r="J109" s="70"/>
      <c r="K109" s="68"/>
      <c r="L109" s="89"/>
      <c r="M109" s="92"/>
      <c r="N109" s="90"/>
      <c r="O109" s="71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93"/>
      <c r="AA109" s="151"/>
      <c r="AB109" s="151"/>
      <c r="AC109" s="151"/>
      <c r="AD109" s="151"/>
      <c r="AE109" s="151"/>
      <c r="AF109" s="151"/>
      <c r="AG109" s="75"/>
      <c r="AH109" s="69"/>
      <c r="AI109" s="69"/>
      <c r="AJ109" s="81"/>
      <c r="AK109" s="80"/>
      <c r="AL109" s="153"/>
      <c r="AM109" s="153"/>
      <c r="AN109" s="153"/>
      <c r="AO109" s="153"/>
      <c r="AP109" s="153"/>
      <c r="AQ109" s="153"/>
      <c r="AR109" s="153"/>
      <c r="AS109" s="153"/>
      <c r="AT109" s="75"/>
      <c r="AU109" s="82"/>
      <c r="AV109" s="69"/>
      <c r="AW109" s="69"/>
      <c r="AX109" s="69"/>
      <c r="AY109" s="69"/>
      <c r="AZ109" s="69"/>
      <c r="BA109" s="69"/>
      <c r="BB109" s="76"/>
      <c r="BC109" s="94"/>
      <c r="BD109" s="96"/>
      <c r="BE109" s="96"/>
      <c r="BF109" s="91"/>
      <c r="BG109" s="96"/>
      <c r="BH109" s="68"/>
      <c r="BI109" s="94"/>
      <c r="BJ109" s="95"/>
      <c r="BK109" s="94"/>
      <c r="BL109" s="95"/>
      <c r="BM109" s="94"/>
      <c r="BN109" s="97"/>
      <c r="BO109" s="168"/>
      <c r="BP109" s="168"/>
      <c r="BQ109" s="129"/>
      <c r="BR109" s="131">
        <f t="shared" si="9"/>
        <v>0</v>
      </c>
      <c r="BS109" s="98"/>
      <c r="BT109" s="98"/>
      <c r="BU109" s="99"/>
      <c r="BV109" s="124"/>
      <c r="BW109" s="131">
        <f t="shared" si="10"/>
        <v>0</v>
      </c>
      <c r="BX109" s="99"/>
      <c r="BY109" s="99"/>
      <c r="BZ109" s="99"/>
      <c r="CA109" s="124"/>
      <c r="CB109" s="131">
        <f t="shared" si="11"/>
        <v>0</v>
      </c>
      <c r="CC109" s="99"/>
      <c r="CD109" s="99"/>
      <c r="CE109" s="99"/>
      <c r="CF109" s="124"/>
      <c r="CG109" s="133">
        <f t="shared" si="7"/>
        <v>0</v>
      </c>
      <c r="CH109" s="135" t="str">
        <f t="shared" si="8"/>
        <v/>
      </c>
      <c r="CJ109" s="46"/>
    </row>
    <row r="110" spans="1:88" s="118" customFormat="1" ht="20.25" x14ac:dyDescent="0.2">
      <c r="A110" s="126">
        <v>96</v>
      </c>
      <c r="B110" s="87"/>
      <c r="C110" s="88"/>
      <c r="D110" s="88"/>
      <c r="E110" s="89"/>
      <c r="F110" s="90"/>
      <c r="G110" s="75"/>
      <c r="H110" s="91"/>
      <c r="I110" s="91"/>
      <c r="J110" s="70"/>
      <c r="K110" s="68"/>
      <c r="L110" s="89"/>
      <c r="M110" s="92"/>
      <c r="N110" s="90"/>
      <c r="O110" s="71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93"/>
      <c r="AA110" s="151"/>
      <c r="AB110" s="151"/>
      <c r="AC110" s="151"/>
      <c r="AD110" s="151"/>
      <c r="AE110" s="151"/>
      <c r="AF110" s="151"/>
      <c r="AG110" s="75"/>
      <c r="AH110" s="69"/>
      <c r="AI110" s="69"/>
      <c r="AJ110" s="81"/>
      <c r="AK110" s="80"/>
      <c r="AL110" s="153"/>
      <c r="AM110" s="153"/>
      <c r="AN110" s="153"/>
      <c r="AO110" s="153"/>
      <c r="AP110" s="153"/>
      <c r="AQ110" s="153"/>
      <c r="AR110" s="153"/>
      <c r="AS110" s="153"/>
      <c r="AT110" s="75"/>
      <c r="AU110" s="82"/>
      <c r="AV110" s="69"/>
      <c r="AW110" s="69"/>
      <c r="AX110" s="69"/>
      <c r="AY110" s="69"/>
      <c r="AZ110" s="69"/>
      <c r="BA110" s="69"/>
      <c r="BB110" s="76"/>
      <c r="BC110" s="94"/>
      <c r="BD110" s="96"/>
      <c r="BE110" s="96"/>
      <c r="BF110" s="91"/>
      <c r="BG110" s="96"/>
      <c r="BH110" s="68"/>
      <c r="BI110" s="94"/>
      <c r="BJ110" s="95"/>
      <c r="BK110" s="94"/>
      <c r="BL110" s="95"/>
      <c r="BM110" s="94"/>
      <c r="BN110" s="97"/>
      <c r="BO110" s="168"/>
      <c r="BP110" s="168"/>
      <c r="BQ110" s="129"/>
      <c r="BR110" s="131">
        <f t="shared" si="9"/>
        <v>0</v>
      </c>
      <c r="BS110" s="98"/>
      <c r="BT110" s="98"/>
      <c r="BU110" s="99"/>
      <c r="BV110" s="124"/>
      <c r="BW110" s="131">
        <f t="shared" si="10"/>
        <v>0</v>
      </c>
      <c r="BX110" s="99"/>
      <c r="BY110" s="99"/>
      <c r="BZ110" s="99"/>
      <c r="CA110" s="124"/>
      <c r="CB110" s="131">
        <f t="shared" si="11"/>
        <v>0</v>
      </c>
      <c r="CC110" s="99"/>
      <c r="CD110" s="99"/>
      <c r="CE110" s="99"/>
      <c r="CF110" s="124"/>
      <c r="CG110" s="133">
        <f t="shared" si="7"/>
        <v>0</v>
      </c>
      <c r="CH110" s="135" t="str">
        <f t="shared" si="8"/>
        <v/>
      </c>
      <c r="CJ110" s="46"/>
    </row>
    <row r="111" spans="1:88" s="118" customFormat="1" ht="20.25" x14ac:dyDescent="0.2">
      <c r="A111" s="126">
        <v>97</v>
      </c>
      <c r="B111" s="87"/>
      <c r="C111" s="88"/>
      <c r="D111" s="88"/>
      <c r="E111" s="89"/>
      <c r="F111" s="90"/>
      <c r="G111" s="75"/>
      <c r="H111" s="91"/>
      <c r="I111" s="91"/>
      <c r="J111" s="70"/>
      <c r="K111" s="68"/>
      <c r="L111" s="89"/>
      <c r="M111" s="92"/>
      <c r="N111" s="90"/>
      <c r="O111" s="71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93"/>
      <c r="AA111" s="151"/>
      <c r="AB111" s="151"/>
      <c r="AC111" s="151"/>
      <c r="AD111" s="151"/>
      <c r="AE111" s="151"/>
      <c r="AF111" s="151"/>
      <c r="AG111" s="75"/>
      <c r="AH111" s="69"/>
      <c r="AI111" s="69"/>
      <c r="AJ111" s="81"/>
      <c r="AK111" s="80"/>
      <c r="AL111" s="153"/>
      <c r="AM111" s="153"/>
      <c r="AN111" s="153"/>
      <c r="AO111" s="153"/>
      <c r="AP111" s="153"/>
      <c r="AQ111" s="153"/>
      <c r="AR111" s="153"/>
      <c r="AS111" s="153"/>
      <c r="AT111" s="75"/>
      <c r="AU111" s="82"/>
      <c r="AV111" s="69"/>
      <c r="AW111" s="69"/>
      <c r="AX111" s="69"/>
      <c r="AY111" s="69"/>
      <c r="AZ111" s="69"/>
      <c r="BA111" s="69"/>
      <c r="BB111" s="76"/>
      <c r="BC111" s="94"/>
      <c r="BD111" s="96"/>
      <c r="BE111" s="96"/>
      <c r="BF111" s="91"/>
      <c r="BG111" s="96"/>
      <c r="BH111" s="68"/>
      <c r="BI111" s="94"/>
      <c r="BJ111" s="95"/>
      <c r="BK111" s="94"/>
      <c r="BL111" s="95"/>
      <c r="BM111" s="94"/>
      <c r="BN111" s="97"/>
      <c r="BO111" s="168"/>
      <c r="BP111" s="168"/>
      <c r="BQ111" s="129"/>
      <c r="BR111" s="131">
        <f t="shared" si="9"/>
        <v>0</v>
      </c>
      <c r="BS111" s="98"/>
      <c r="BT111" s="98"/>
      <c r="BU111" s="99"/>
      <c r="BV111" s="124"/>
      <c r="BW111" s="131">
        <f t="shared" si="10"/>
        <v>0</v>
      </c>
      <c r="BX111" s="99"/>
      <c r="BY111" s="99"/>
      <c r="BZ111" s="99"/>
      <c r="CA111" s="124"/>
      <c r="CB111" s="131">
        <f t="shared" si="11"/>
        <v>0</v>
      </c>
      <c r="CC111" s="99"/>
      <c r="CD111" s="99"/>
      <c r="CE111" s="99"/>
      <c r="CF111" s="124"/>
      <c r="CG111" s="133">
        <f t="shared" ref="CG111:CG114" si="12">IF((AZ111+BV111+CA111+CF111)=0,0,AZ111+BV111+CA111+CF111)</f>
        <v>0</v>
      </c>
      <c r="CH111" s="135" t="str">
        <f t="shared" ref="CH111:CH115" si="13">IF(BQ111&lt;&gt;"",CG111/BQ111,"")</f>
        <v/>
      </c>
      <c r="CJ111" s="46"/>
    </row>
    <row r="112" spans="1:88" s="118" customFormat="1" ht="20.25" x14ac:dyDescent="0.2">
      <c r="A112" s="126">
        <v>98</v>
      </c>
      <c r="B112" s="87"/>
      <c r="C112" s="88"/>
      <c r="D112" s="88"/>
      <c r="E112" s="89"/>
      <c r="F112" s="90"/>
      <c r="G112" s="75"/>
      <c r="H112" s="91"/>
      <c r="I112" s="91"/>
      <c r="J112" s="70"/>
      <c r="K112" s="68"/>
      <c r="L112" s="89"/>
      <c r="M112" s="92"/>
      <c r="N112" s="90"/>
      <c r="O112" s="71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93"/>
      <c r="AA112" s="151"/>
      <c r="AB112" s="151"/>
      <c r="AC112" s="151"/>
      <c r="AD112" s="151"/>
      <c r="AE112" s="151"/>
      <c r="AF112" s="151"/>
      <c r="AG112" s="75"/>
      <c r="AH112" s="69"/>
      <c r="AI112" s="69"/>
      <c r="AJ112" s="81"/>
      <c r="AK112" s="80"/>
      <c r="AL112" s="153"/>
      <c r="AM112" s="153"/>
      <c r="AN112" s="153"/>
      <c r="AO112" s="153"/>
      <c r="AP112" s="153"/>
      <c r="AQ112" s="153"/>
      <c r="AR112" s="153"/>
      <c r="AS112" s="153"/>
      <c r="AT112" s="75"/>
      <c r="AU112" s="82"/>
      <c r="AV112" s="69"/>
      <c r="AW112" s="69"/>
      <c r="AX112" s="69"/>
      <c r="AY112" s="69"/>
      <c r="AZ112" s="69"/>
      <c r="BA112" s="69"/>
      <c r="BB112" s="76"/>
      <c r="BC112" s="94"/>
      <c r="BD112" s="96"/>
      <c r="BE112" s="96"/>
      <c r="BF112" s="91"/>
      <c r="BG112" s="96"/>
      <c r="BH112" s="68"/>
      <c r="BI112" s="94"/>
      <c r="BJ112" s="95"/>
      <c r="BK112" s="94"/>
      <c r="BL112" s="95"/>
      <c r="BM112" s="94"/>
      <c r="BN112" s="97"/>
      <c r="BO112" s="168"/>
      <c r="BP112" s="168"/>
      <c r="BQ112" s="129"/>
      <c r="BR112" s="131">
        <f t="shared" si="9"/>
        <v>0</v>
      </c>
      <c r="BS112" s="98"/>
      <c r="BT112" s="98"/>
      <c r="BU112" s="99"/>
      <c r="BV112" s="124"/>
      <c r="BW112" s="131">
        <f t="shared" si="10"/>
        <v>0</v>
      </c>
      <c r="BX112" s="99"/>
      <c r="BY112" s="99"/>
      <c r="BZ112" s="99"/>
      <c r="CA112" s="124"/>
      <c r="CB112" s="131">
        <f t="shared" si="11"/>
        <v>0</v>
      </c>
      <c r="CC112" s="99"/>
      <c r="CD112" s="99"/>
      <c r="CE112" s="99"/>
      <c r="CF112" s="124"/>
      <c r="CG112" s="133">
        <f t="shared" si="12"/>
        <v>0</v>
      </c>
      <c r="CH112" s="135" t="str">
        <f t="shared" si="13"/>
        <v/>
      </c>
      <c r="CJ112" s="46"/>
    </row>
    <row r="113" spans="1:88" s="118" customFormat="1" ht="20.25" x14ac:dyDescent="0.2">
      <c r="A113" s="126">
        <v>99</v>
      </c>
      <c r="B113" s="87"/>
      <c r="C113" s="88"/>
      <c r="D113" s="88"/>
      <c r="E113" s="89"/>
      <c r="F113" s="90"/>
      <c r="G113" s="75"/>
      <c r="H113" s="91"/>
      <c r="I113" s="91"/>
      <c r="J113" s="70"/>
      <c r="K113" s="68"/>
      <c r="L113" s="89"/>
      <c r="M113" s="92"/>
      <c r="N113" s="90"/>
      <c r="O113" s="71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93"/>
      <c r="AA113" s="151"/>
      <c r="AB113" s="151"/>
      <c r="AC113" s="151"/>
      <c r="AD113" s="151"/>
      <c r="AE113" s="151"/>
      <c r="AF113" s="151"/>
      <c r="AG113" s="75"/>
      <c r="AH113" s="69"/>
      <c r="AI113" s="69"/>
      <c r="AJ113" s="81"/>
      <c r="AK113" s="80"/>
      <c r="AL113" s="153"/>
      <c r="AM113" s="153"/>
      <c r="AN113" s="153"/>
      <c r="AO113" s="153"/>
      <c r="AP113" s="153"/>
      <c r="AQ113" s="153"/>
      <c r="AR113" s="153"/>
      <c r="AS113" s="153"/>
      <c r="AT113" s="75"/>
      <c r="AU113" s="82"/>
      <c r="AV113" s="69"/>
      <c r="AW113" s="69"/>
      <c r="AX113" s="69"/>
      <c r="AY113" s="69"/>
      <c r="AZ113" s="69"/>
      <c r="BA113" s="69"/>
      <c r="BB113" s="76"/>
      <c r="BC113" s="94"/>
      <c r="BD113" s="96"/>
      <c r="BE113" s="96"/>
      <c r="BF113" s="91"/>
      <c r="BG113" s="96"/>
      <c r="BH113" s="68"/>
      <c r="BI113" s="94"/>
      <c r="BJ113" s="95"/>
      <c r="BK113" s="94"/>
      <c r="BL113" s="95"/>
      <c r="BM113" s="94"/>
      <c r="BN113" s="97"/>
      <c r="BO113" s="168"/>
      <c r="BP113" s="168"/>
      <c r="BQ113" s="129"/>
      <c r="BR113" s="131">
        <f t="shared" si="9"/>
        <v>0</v>
      </c>
      <c r="BS113" s="98"/>
      <c r="BT113" s="98"/>
      <c r="BU113" s="99"/>
      <c r="BV113" s="124"/>
      <c r="BW113" s="131">
        <f t="shared" si="10"/>
        <v>0</v>
      </c>
      <c r="BX113" s="99"/>
      <c r="BY113" s="99"/>
      <c r="BZ113" s="99"/>
      <c r="CA113" s="124"/>
      <c r="CB113" s="131">
        <f t="shared" si="11"/>
        <v>0</v>
      </c>
      <c r="CC113" s="99"/>
      <c r="CD113" s="99"/>
      <c r="CE113" s="99"/>
      <c r="CF113" s="124"/>
      <c r="CG113" s="133">
        <f t="shared" si="12"/>
        <v>0</v>
      </c>
      <c r="CH113" s="135" t="str">
        <f t="shared" si="13"/>
        <v/>
      </c>
      <c r="CJ113" s="46"/>
    </row>
    <row r="114" spans="1:88" s="118" customFormat="1" ht="21" thickBot="1" x14ac:dyDescent="0.25">
      <c r="A114" s="127">
        <v>100</v>
      </c>
      <c r="B114" s="101"/>
      <c r="C114" s="102"/>
      <c r="D114" s="102"/>
      <c r="E114" s="103"/>
      <c r="F114" s="104"/>
      <c r="G114" s="105"/>
      <c r="H114" s="106"/>
      <c r="I114" s="106"/>
      <c r="J114" s="120"/>
      <c r="K114" s="119"/>
      <c r="L114" s="103"/>
      <c r="M114" s="108"/>
      <c r="N114" s="104"/>
      <c r="O114" s="121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9"/>
      <c r="AA114" s="152"/>
      <c r="AB114" s="152"/>
      <c r="AC114" s="152"/>
      <c r="AD114" s="152"/>
      <c r="AE114" s="152"/>
      <c r="AF114" s="152"/>
      <c r="AG114" s="105"/>
      <c r="AH114" s="110"/>
      <c r="AI114" s="110"/>
      <c r="AJ114" s="138"/>
      <c r="AK114" s="111"/>
      <c r="AL114" s="154"/>
      <c r="AM114" s="154"/>
      <c r="AN114" s="154"/>
      <c r="AO114" s="154"/>
      <c r="AP114" s="154"/>
      <c r="AQ114" s="154"/>
      <c r="AR114" s="154"/>
      <c r="AS114" s="154"/>
      <c r="AT114" s="105"/>
      <c r="AU114" s="162"/>
      <c r="AV114" s="110"/>
      <c r="AW114" s="110"/>
      <c r="AX114" s="110"/>
      <c r="AY114" s="110"/>
      <c r="AZ114" s="110"/>
      <c r="BA114" s="110"/>
      <c r="BB114" s="107"/>
      <c r="BC114" s="112"/>
      <c r="BD114" s="114"/>
      <c r="BE114" s="114"/>
      <c r="BF114" s="106"/>
      <c r="BG114" s="114"/>
      <c r="BH114" s="119"/>
      <c r="BI114" s="112"/>
      <c r="BJ114" s="113"/>
      <c r="BK114" s="112"/>
      <c r="BL114" s="113"/>
      <c r="BM114" s="112"/>
      <c r="BN114" s="115"/>
      <c r="BO114" s="169"/>
      <c r="BP114" s="169"/>
      <c r="BQ114" s="130"/>
      <c r="BR114" s="132">
        <f t="shared" si="9"/>
        <v>0</v>
      </c>
      <c r="BS114" s="122"/>
      <c r="BT114" s="122"/>
      <c r="BU114" s="116"/>
      <c r="BV114" s="125"/>
      <c r="BW114" s="132">
        <f t="shared" si="10"/>
        <v>0</v>
      </c>
      <c r="BX114" s="116"/>
      <c r="BY114" s="116"/>
      <c r="BZ114" s="116"/>
      <c r="CA114" s="125"/>
      <c r="CB114" s="132">
        <f t="shared" si="11"/>
        <v>0</v>
      </c>
      <c r="CC114" s="116"/>
      <c r="CD114" s="116"/>
      <c r="CE114" s="116"/>
      <c r="CF114" s="125"/>
      <c r="CG114" s="134">
        <f t="shared" si="12"/>
        <v>0</v>
      </c>
      <c r="CH114" s="136" t="str">
        <f t="shared" si="13"/>
        <v/>
      </c>
      <c r="CJ114" s="46"/>
    </row>
    <row r="115" spans="1:88" ht="15" customHeight="1" x14ac:dyDescent="0.2">
      <c r="AG115" s="47"/>
      <c r="AH115" s="47"/>
      <c r="AI115" s="47"/>
      <c r="AJ115" s="47"/>
      <c r="CH115" s="52" t="str">
        <f t="shared" si="13"/>
        <v/>
      </c>
      <c r="CJ115" s="46" t="str">
        <f>IFERROR(VLOOKUP(#REF!,Таблица1[],2,0),"")</f>
        <v/>
      </c>
    </row>
    <row r="120" spans="1:88" ht="15" customHeight="1" x14ac:dyDescent="0.2">
      <c r="N120" s="54"/>
      <c r="O120" s="54"/>
      <c r="P120" s="54"/>
    </row>
    <row r="121" spans="1:88" ht="15" customHeight="1" x14ac:dyDescent="0.2">
      <c r="N121" s="54"/>
      <c r="O121" s="55"/>
      <c r="P121" s="54"/>
    </row>
    <row r="122" spans="1:88" ht="15" customHeight="1" x14ac:dyDescent="0.2">
      <c r="N122" s="54"/>
      <c r="O122" s="55"/>
      <c r="P122" s="54"/>
    </row>
    <row r="123" spans="1:88" ht="15" customHeight="1" x14ac:dyDescent="0.2">
      <c r="N123" s="54"/>
      <c r="O123" s="56"/>
      <c r="P123" s="54"/>
    </row>
    <row r="124" spans="1:88" ht="15" customHeight="1" x14ac:dyDescent="0.2">
      <c r="N124" s="54"/>
      <c r="O124" s="57"/>
      <c r="P124" s="54"/>
    </row>
    <row r="125" spans="1:88" ht="15" customHeight="1" x14ac:dyDescent="0.2">
      <c r="N125" s="54"/>
      <c r="O125" s="54"/>
      <c r="P125" s="54"/>
    </row>
  </sheetData>
  <sheetProtection insertHyperlinks="0" selectLockedCells="1" sort="0" autoFilter="0" pivotTables="0"/>
  <mergeCells count="85">
    <mergeCell ref="A5:D5"/>
    <mergeCell ref="A6:D6"/>
    <mergeCell ref="S12:V12"/>
    <mergeCell ref="W12:AA12"/>
    <mergeCell ref="O11:AF11"/>
    <mergeCell ref="D11:D13"/>
    <mergeCell ref="B10:B13"/>
    <mergeCell ref="C11:C13"/>
    <mergeCell ref="E11:F11"/>
    <mergeCell ref="E12:E13"/>
    <mergeCell ref="F12:F13"/>
    <mergeCell ref="O12:R12"/>
    <mergeCell ref="C10:F10"/>
    <mergeCell ref="L11:N11"/>
    <mergeCell ref="CE12:CE13"/>
    <mergeCell ref="CH10:CH13"/>
    <mergeCell ref="CG10:CG13"/>
    <mergeCell ref="BU12:BU13"/>
    <mergeCell ref="BV12:BV13"/>
    <mergeCell ref="BW12:BW13"/>
    <mergeCell ref="BR11:BV11"/>
    <mergeCell ref="BR12:BR13"/>
    <mergeCell ref="BS12:BS13"/>
    <mergeCell ref="BT12:BT13"/>
    <mergeCell ref="CF12:CF13"/>
    <mergeCell ref="CB11:CF11"/>
    <mergeCell ref="BR10:CF10"/>
    <mergeCell ref="BW11:CA11"/>
    <mergeCell ref="CD12:CD13"/>
    <mergeCell ref="BZ12:BZ13"/>
    <mergeCell ref="BY12:BY13"/>
    <mergeCell ref="AJ12:AJ13"/>
    <mergeCell ref="BX12:BX13"/>
    <mergeCell ref="CB12:CB13"/>
    <mergeCell ref="CA12:CA13"/>
    <mergeCell ref="AX12:AX13"/>
    <mergeCell ref="AY12:AY13"/>
    <mergeCell ref="BA12:BA13"/>
    <mergeCell ref="BB12:BB13"/>
    <mergeCell ref="AQ12:AQ13"/>
    <mergeCell ref="AR12:AR13"/>
    <mergeCell ref="AS12:AS13"/>
    <mergeCell ref="AU12:AU13"/>
    <mergeCell ref="AL12:AL13"/>
    <mergeCell ref="AM12:AM13"/>
    <mergeCell ref="BG10:BH10"/>
    <mergeCell ref="AG12:AG13"/>
    <mergeCell ref="AT12:AT13"/>
    <mergeCell ref="AV12:AV13"/>
    <mergeCell ref="AW12:AW13"/>
    <mergeCell ref="AG11:AK11"/>
    <mergeCell ref="AL11:BB11"/>
    <mergeCell ref="AN12:AN13"/>
    <mergeCell ref="AO12:AO13"/>
    <mergeCell ref="AP12:AP13"/>
    <mergeCell ref="BU1:BW1"/>
    <mergeCell ref="BU2:BW2"/>
    <mergeCell ref="BQ10:BQ13"/>
    <mergeCell ref="BO11:BP12"/>
    <mergeCell ref="BI10:BN10"/>
    <mergeCell ref="BK11:BL12"/>
    <mergeCell ref="BM11:BN12"/>
    <mergeCell ref="A9:CH9"/>
    <mergeCell ref="CC12:CC13"/>
    <mergeCell ref="A10:A13"/>
    <mergeCell ref="H11:H13"/>
    <mergeCell ref="AH12:AH13"/>
    <mergeCell ref="BG11:BH12"/>
    <mergeCell ref="BI11:BJ12"/>
    <mergeCell ref="BC11:BF11"/>
    <mergeCell ref="AK12:AK13"/>
    <mergeCell ref="AG10:AW10"/>
    <mergeCell ref="AX10:BF10"/>
    <mergeCell ref="G10:N10"/>
    <mergeCell ref="O10:Z10"/>
    <mergeCell ref="I11:I13"/>
    <mergeCell ref="J11:K11"/>
    <mergeCell ref="J12:J13"/>
    <mergeCell ref="K12:K13"/>
    <mergeCell ref="G11:G13"/>
    <mergeCell ref="AI12:AI13"/>
    <mergeCell ref="BC12:BF12"/>
    <mergeCell ref="AZ12:AZ13"/>
    <mergeCell ref="AB12:AD12"/>
    <mergeCell ref="AE12:AF12"/>
  </mergeCells>
  <dataValidations count="17">
    <dataValidation type="list" allowBlank="1" showInputMessage="1" showErrorMessage="1" sqref="C15:C114">
      <formula1>INDIRECT("Таблица2")</formula1>
    </dataValidation>
    <dataValidation type="list" allowBlank="1" showInputMessage="1" showErrorMessage="1" sqref="G15:G114">
      <formula1>INDIRECT("Таблица4")</formula1>
    </dataValidation>
    <dataValidation type="list" allowBlank="1" showInputMessage="1" showErrorMessage="1" sqref="J15:K114">
      <formula1>"2022,2023,2024"</formula1>
    </dataValidation>
    <dataValidation type="textLength" operator="equal" allowBlank="1" showInputMessage="1" showErrorMessage="1" sqref="O15 O20:O114">
      <formula1>11</formula1>
    </dataValidation>
    <dataValidation type="decimal" operator="lessThan" allowBlank="1" showInputMessage="1" showErrorMessage="1" error="Указывается числовое значение без единиц измерения" sqref="E15:F114">
      <formula1>100000000</formula1>
    </dataValidation>
    <dataValidation type="decimal" operator="lessThan" allowBlank="1" showInputMessage="1" showErrorMessage="1" error="Указывается числовое значение без единиц измерения" sqref="L15:N114">
      <formula1>1000000000000</formula1>
    </dataValidation>
    <dataValidation type="list" allowBlank="1" showInputMessage="1" showErrorMessage="1" sqref="AH15:AH114 W15:W114">
      <formula1>"Да,Нет"</formula1>
    </dataValidation>
    <dataValidation type="decimal" operator="lessThan" allowBlank="1" showInputMessage="1" showErrorMessage="1" error="Указывается числовое значение без единиц измерения" sqref="AI15:AJ114 AZ15:AZ114">
      <formula1>1E+21</formula1>
    </dataValidation>
    <dataValidation type="whole" operator="lessThan" allowBlank="1" showInputMessage="1" showErrorMessage="1" error="Указывается целочисленное значение без единиц измерения" sqref="AV15:AV114 BF15:BF114">
      <formula1>1E+21</formula1>
    </dataValidation>
    <dataValidation type="whole" operator="lessThan" allowBlank="1" showInputMessage="1" showErrorMessage="1" error="Указывается целочисленное значение без единиц измерения" sqref="AX15:AX114">
      <formula1>1E+24</formula1>
    </dataValidation>
    <dataValidation type="list" allowBlank="1" showInputMessage="1" showErrorMessage="1" sqref="BM15:BM114 BI15:BI114 BK15:BK114 BG15:BG114">
      <formula1>"Да,Нет,Не требуется"</formula1>
    </dataValidation>
    <dataValidation type="decimal" operator="lessThan" allowBlank="1" showInputMessage="1" showErrorMessage="1" error="Указывается числовое значение без единиц измерения" sqref="BY15:CB114 BT15:BW114 CD15:CF114">
      <formula1>1E+22</formula1>
    </dataValidation>
    <dataValidation type="custom" allowBlank="1" showInputMessage="1" showErrorMessage="1" sqref="I15:I114">
      <formula1>ISTEXT(I15)</formula1>
    </dataValidation>
    <dataValidation type="textLength" operator="equal" allowBlank="1" showInputMessage="1" showErrorMessage="1" error="Код ОКТМО должен содержать 11 цифр" sqref="X15:X114 S15:S114">
      <formula1>11</formula1>
    </dataValidation>
    <dataValidation type="custom" allowBlank="1" showInputMessage="1" showErrorMessage="1" error="Указывается числовое значение с округлением до одного знака после запятой, без единиц измерения" sqref="CC15:CC114 BX15:BX114 BS15:BS114">
      <formula1>MOD(BS15*10,1)=0</formula1>
    </dataValidation>
    <dataValidation type="decimal" operator="lessThan" allowBlank="1" showInputMessage="1" showErrorMessage="1" error="Указывается числовое значение без единиц измерения" sqref="BQ15:BR114">
      <formula1>100000000000000000000</formula1>
    </dataValidation>
    <dataValidation type="list" allowBlank="1" showInputMessage="1" showErrorMessage="1" sqref="B15:B114">
      <formula1>"1,2,3"</formula1>
    </dataValidation>
  </dataValidations>
  <pageMargins left="0.23622047244094491" right="0.23622047244094491" top="0.74803149606299213" bottom="0.74803149606299213" header="0.31496062992125984" footer="0.31496062992125984"/>
  <pageSetup paperSize="8" scale="45" fitToWidth="5" orientation="landscape" blackAndWhite="1" r:id="rId1"/>
  <headerFooter>
    <oddFooter>&amp;RСтраница  &amp;P из &amp;N</oddFooter>
  </headerFooter>
  <colBreaks count="5" manualBreakCount="5">
    <brk id="18" max="17" man="1"/>
    <brk id="32" max="17" man="1"/>
    <brk id="45" max="14" man="1"/>
    <brk id="60" max="17" man="1"/>
    <brk id="68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opLeftCell="A7" workbookViewId="0">
      <selection activeCell="H23" sqref="H23"/>
    </sheetView>
  </sheetViews>
  <sheetFormatPr defaultRowHeight="12.75" x14ac:dyDescent="0.2"/>
  <cols>
    <col min="1" max="1" width="46.28515625" style="8" bestFit="1" customWidth="1"/>
    <col min="2" max="2" width="33.28515625" style="8" bestFit="1" customWidth="1"/>
    <col min="3" max="4" width="16.140625" style="8" bestFit="1" customWidth="1"/>
    <col min="5" max="16384" width="9.140625" style="8"/>
  </cols>
  <sheetData>
    <row r="1" spans="1:4" ht="15.75" thickBot="1" x14ac:dyDescent="0.3">
      <c r="A1" s="319" t="s">
        <v>847</v>
      </c>
      <c r="B1" s="319"/>
      <c r="C1" s="319"/>
    </row>
    <row r="2" spans="1:4" ht="30" customHeight="1" thickBot="1" x14ac:dyDescent="0.25">
      <c r="A2" s="58" t="s">
        <v>323</v>
      </c>
      <c r="B2" s="59" t="s">
        <v>848</v>
      </c>
      <c r="C2" s="59" t="s">
        <v>849</v>
      </c>
      <c r="D2" s="60" t="s">
        <v>850</v>
      </c>
    </row>
    <row r="3" spans="1:4" x14ac:dyDescent="0.2">
      <c r="A3" s="61" t="s">
        <v>40</v>
      </c>
      <c r="B3" s="62">
        <v>0.99</v>
      </c>
      <c r="C3" s="63" t="s">
        <v>851</v>
      </c>
      <c r="D3" s="63" t="s">
        <v>829</v>
      </c>
    </row>
    <row r="4" spans="1:4" x14ac:dyDescent="0.2">
      <c r="A4" s="64" t="s">
        <v>807</v>
      </c>
      <c r="B4" s="65">
        <v>0.99</v>
      </c>
      <c r="C4" s="66" t="s">
        <v>852</v>
      </c>
      <c r="D4" s="66" t="s">
        <v>853</v>
      </c>
    </row>
    <row r="5" spans="1:4" x14ac:dyDescent="0.2">
      <c r="A5" s="64" t="s">
        <v>41</v>
      </c>
      <c r="B5" s="65">
        <v>0.98</v>
      </c>
      <c r="C5" s="66" t="s">
        <v>854</v>
      </c>
      <c r="D5" s="66" t="s">
        <v>855</v>
      </c>
    </row>
    <row r="6" spans="1:4" x14ac:dyDescent="0.2">
      <c r="A6" s="64" t="s">
        <v>42</v>
      </c>
      <c r="B6" s="65">
        <v>0.98</v>
      </c>
      <c r="C6" s="66" t="s">
        <v>856</v>
      </c>
      <c r="D6" s="66" t="s">
        <v>845</v>
      </c>
    </row>
    <row r="7" spans="1:4" x14ac:dyDescent="0.2">
      <c r="A7" s="64" t="s">
        <v>43</v>
      </c>
      <c r="B7" s="65">
        <v>0.99</v>
      </c>
      <c r="C7" s="66" t="s">
        <v>857</v>
      </c>
      <c r="D7" s="66" t="s">
        <v>858</v>
      </c>
    </row>
    <row r="8" spans="1:4" x14ac:dyDescent="0.2">
      <c r="A8" s="64" t="s">
        <v>44</v>
      </c>
      <c r="B8" s="65">
        <v>0.99</v>
      </c>
      <c r="C8" s="66" t="s">
        <v>859</v>
      </c>
      <c r="D8" s="66" t="s">
        <v>858</v>
      </c>
    </row>
    <row r="9" spans="1:4" x14ac:dyDescent="0.2">
      <c r="A9" s="64" t="s">
        <v>24</v>
      </c>
      <c r="B9" s="65">
        <v>0.99</v>
      </c>
      <c r="C9" s="66" t="s">
        <v>860</v>
      </c>
      <c r="D9" s="66" t="s">
        <v>858</v>
      </c>
    </row>
    <row r="10" spans="1:4" x14ac:dyDescent="0.2">
      <c r="A10" s="64" t="s">
        <v>45</v>
      </c>
      <c r="B10" s="65">
        <v>0.98</v>
      </c>
      <c r="C10" s="66" t="s">
        <v>861</v>
      </c>
      <c r="D10" s="66" t="s">
        <v>829</v>
      </c>
    </row>
    <row r="11" spans="1:4" x14ac:dyDescent="0.2">
      <c r="A11" s="64" t="s">
        <v>27</v>
      </c>
      <c r="B11" s="65">
        <v>0.99</v>
      </c>
      <c r="C11" s="66" t="s">
        <v>862</v>
      </c>
      <c r="D11" s="66" t="s">
        <v>858</v>
      </c>
    </row>
    <row r="12" spans="1:4" x14ac:dyDescent="0.2">
      <c r="A12" s="64" t="s">
        <v>808</v>
      </c>
      <c r="B12" s="65">
        <v>0.99</v>
      </c>
      <c r="C12" s="66" t="s">
        <v>863</v>
      </c>
      <c r="D12" s="66" t="s">
        <v>864</v>
      </c>
    </row>
    <row r="13" spans="1:4" x14ac:dyDescent="0.2">
      <c r="A13" s="64" t="s">
        <v>809</v>
      </c>
      <c r="B13" s="65">
        <v>0.95</v>
      </c>
      <c r="C13" s="66" t="s">
        <v>865</v>
      </c>
      <c r="D13" s="66" t="s">
        <v>864</v>
      </c>
    </row>
    <row r="14" spans="1:4" x14ac:dyDescent="0.2">
      <c r="A14" s="64" t="s">
        <v>787</v>
      </c>
      <c r="B14" s="65">
        <v>0.99</v>
      </c>
      <c r="C14" s="66" t="s">
        <v>866</v>
      </c>
      <c r="D14" s="66" t="s">
        <v>829</v>
      </c>
    </row>
    <row r="15" spans="1:4" x14ac:dyDescent="0.2">
      <c r="A15" s="64" t="s">
        <v>810</v>
      </c>
      <c r="B15" s="65">
        <v>0.98</v>
      </c>
      <c r="C15" s="66" t="s">
        <v>867</v>
      </c>
      <c r="D15" s="66" t="s">
        <v>855</v>
      </c>
    </row>
    <row r="16" spans="1:4" x14ac:dyDescent="0.2">
      <c r="A16" s="64" t="s">
        <v>46</v>
      </c>
      <c r="B16" s="65">
        <v>0.98</v>
      </c>
      <c r="C16" s="66" t="s">
        <v>868</v>
      </c>
      <c r="D16" s="66" t="s">
        <v>855</v>
      </c>
    </row>
    <row r="17" spans="1:9" x14ac:dyDescent="0.2">
      <c r="A17" s="64" t="s">
        <v>47</v>
      </c>
      <c r="B17" s="65">
        <v>0.99</v>
      </c>
      <c r="C17" s="66" t="s">
        <v>869</v>
      </c>
      <c r="D17" s="66" t="s">
        <v>845</v>
      </c>
      <c r="I17" s="137"/>
    </row>
    <row r="18" spans="1:9" x14ac:dyDescent="0.2">
      <c r="A18" s="64" t="s">
        <v>811</v>
      </c>
      <c r="B18" s="65">
        <v>0.99</v>
      </c>
      <c r="C18" s="66" t="s">
        <v>870</v>
      </c>
      <c r="D18" s="66" t="s">
        <v>858</v>
      </c>
    </row>
    <row r="19" spans="1:9" x14ac:dyDescent="0.2">
      <c r="A19" s="64" t="s">
        <v>49</v>
      </c>
      <c r="B19" s="65">
        <v>0.81</v>
      </c>
      <c r="C19" s="66" t="s">
        <v>871</v>
      </c>
      <c r="D19" s="66" t="s">
        <v>855</v>
      </c>
    </row>
    <row r="20" spans="1:9" x14ac:dyDescent="0.2">
      <c r="A20" s="64" t="s">
        <v>50</v>
      </c>
      <c r="B20" s="65">
        <v>0.99</v>
      </c>
      <c r="C20" s="66" t="s">
        <v>872</v>
      </c>
      <c r="D20" s="66" t="s">
        <v>853</v>
      </c>
    </row>
    <row r="21" spans="1:9" x14ac:dyDescent="0.2">
      <c r="A21" s="64" t="s">
        <v>59</v>
      </c>
      <c r="B21" s="65">
        <v>0.97</v>
      </c>
      <c r="C21" s="66" t="s">
        <v>873</v>
      </c>
      <c r="D21" s="66" t="s">
        <v>855</v>
      </c>
    </row>
    <row r="22" spans="1:9" x14ac:dyDescent="0.2">
      <c r="A22" s="64" t="s">
        <v>51</v>
      </c>
      <c r="B22" s="65">
        <v>0.99</v>
      </c>
      <c r="C22" s="66" t="s">
        <v>874</v>
      </c>
      <c r="D22" s="66" t="s">
        <v>853</v>
      </c>
    </row>
    <row r="23" spans="1:9" x14ac:dyDescent="0.2">
      <c r="A23" s="64" t="s">
        <v>62</v>
      </c>
      <c r="B23" s="65">
        <v>0.99</v>
      </c>
      <c r="C23" s="66" t="s">
        <v>875</v>
      </c>
      <c r="D23" s="66" t="s">
        <v>858</v>
      </c>
    </row>
    <row r="24" spans="1:9" x14ac:dyDescent="0.2">
      <c r="A24" s="64" t="s">
        <v>812</v>
      </c>
      <c r="B24" s="65">
        <v>0.99</v>
      </c>
      <c r="C24" s="66" t="s">
        <v>876</v>
      </c>
      <c r="D24" s="66" t="s">
        <v>855</v>
      </c>
    </row>
    <row r="25" spans="1:9" x14ac:dyDescent="0.2">
      <c r="A25" s="64" t="s">
        <v>16</v>
      </c>
      <c r="B25" s="65">
        <v>0.99</v>
      </c>
      <c r="C25" s="66" t="s">
        <v>877</v>
      </c>
      <c r="D25" s="66" t="s">
        <v>853</v>
      </c>
    </row>
    <row r="26" spans="1:9" x14ac:dyDescent="0.2">
      <c r="A26" s="64" t="s">
        <v>22</v>
      </c>
      <c r="B26" s="65">
        <v>0.98</v>
      </c>
      <c r="C26" s="66" t="s">
        <v>878</v>
      </c>
      <c r="D26" s="66" t="s">
        <v>845</v>
      </c>
    </row>
    <row r="27" spans="1:9" x14ac:dyDescent="0.2">
      <c r="A27" s="64" t="s">
        <v>784</v>
      </c>
      <c r="B27" s="65">
        <v>0.99</v>
      </c>
      <c r="C27" s="66" t="s">
        <v>879</v>
      </c>
      <c r="D27" s="66" t="s">
        <v>845</v>
      </c>
    </row>
    <row r="28" spans="1:9" x14ac:dyDescent="0.2">
      <c r="A28" s="64" t="s">
        <v>29</v>
      </c>
      <c r="B28" s="65">
        <v>0.96</v>
      </c>
      <c r="C28" s="66" t="s">
        <v>880</v>
      </c>
      <c r="D28" s="66" t="s">
        <v>829</v>
      </c>
    </row>
    <row r="29" spans="1:9" x14ac:dyDescent="0.2">
      <c r="A29" s="64" t="s">
        <v>775</v>
      </c>
      <c r="B29" s="65">
        <v>0.95</v>
      </c>
      <c r="C29" s="66" t="s">
        <v>881</v>
      </c>
      <c r="D29" s="66" t="s">
        <v>853</v>
      </c>
    </row>
    <row r="30" spans="1:9" x14ac:dyDescent="0.2">
      <c r="A30" s="64" t="s">
        <v>794</v>
      </c>
      <c r="B30" s="65">
        <v>0.95</v>
      </c>
      <c r="C30" s="66" t="s">
        <v>882</v>
      </c>
      <c r="D30" s="66" t="s">
        <v>855</v>
      </c>
    </row>
    <row r="31" spans="1:9" x14ac:dyDescent="0.2">
      <c r="A31" s="64" t="s">
        <v>776</v>
      </c>
      <c r="B31" s="65">
        <v>0.98</v>
      </c>
      <c r="C31" s="66" t="s">
        <v>883</v>
      </c>
      <c r="D31" s="66" t="s">
        <v>845</v>
      </c>
    </row>
    <row r="32" spans="1:9" x14ac:dyDescent="0.2">
      <c r="A32" s="64" t="s">
        <v>56</v>
      </c>
      <c r="B32" s="65">
        <v>0.99</v>
      </c>
      <c r="C32" s="66" t="s">
        <v>884</v>
      </c>
      <c r="D32" s="66" t="s">
        <v>858</v>
      </c>
    </row>
    <row r="33" spans="1:4" x14ac:dyDescent="0.2">
      <c r="A33" s="64" t="s">
        <v>60</v>
      </c>
      <c r="B33" s="65">
        <v>0.97</v>
      </c>
      <c r="C33" s="66" t="s">
        <v>885</v>
      </c>
      <c r="D33" s="66" t="s">
        <v>845</v>
      </c>
    </row>
    <row r="34" spans="1:4" x14ac:dyDescent="0.2">
      <c r="A34" s="64" t="s">
        <v>777</v>
      </c>
      <c r="B34" s="65">
        <v>0.97</v>
      </c>
      <c r="C34" s="66" t="s">
        <v>886</v>
      </c>
      <c r="D34" s="66" t="s">
        <v>845</v>
      </c>
    </row>
    <row r="35" spans="1:4" x14ac:dyDescent="0.2">
      <c r="A35" s="64" t="s">
        <v>17</v>
      </c>
      <c r="B35" s="65">
        <v>0.98</v>
      </c>
      <c r="C35" s="66" t="s">
        <v>887</v>
      </c>
      <c r="D35" s="66" t="s">
        <v>864</v>
      </c>
    </row>
    <row r="36" spans="1:4" x14ac:dyDescent="0.2">
      <c r="A36" s="64" t="s">
        <v>18</v>
      </c>
      <c r="B36" s="65">
        <v>0.97</v>
      </c>
      <c r="C36" s="66" t="s">
        <v>888</v>
      </c>
      <c r="D36" s="66" t="s">
        <v>829</v>
      </c>
    </row>
    <row r="37" spans="1:4" x14ac:dyDescent="0.2">
      <c r="A37" s="64" t="s">
        <v>779</v>
      </c>
      <c r="B37" s="65">
        <v>0.96</v>
      </c>
      <c r="C37" s="66" t="s">
        <v>889</v>
      </c>
      <c r="D37" s="66" t="s">
        <v>890</v>
      </c>
    </row>
    <row r="38" spans="1:4" x14ac:dyDescent="0.2">
      <c r="A38" s="64" t="s">
        <v>780</v>
      </c>
      <c r="B38" s="65">
        <v>0.99</v>
      </c>
      <c r="C38" s="66" t="s">
        <v>891</v>
      </c>
      <c r="D38" s="66" t="s">
        <v>890</v>
      </c>
    </row>
    <row r="39" spans="1:4" x14ac:dyDescent="0.2">
      <c r="A39" s="64" t="s">
        <v>781</v>
      </c>
      <c r="B39" s="65">
        <v>0.98</v>
      </c>
      <c r="C39" s="66" t="s">
        <v>892</v>
      </c>
      <c r="D39" s="66" t="s">
        <v>890</v>
      </c>
    </row>
    <row r="40" spans="1:4" x14ac:dyDescent="0.2">
      <c r="A40" s="64" t="s">
        <v>19</v>
      </c>
      <c r="B40" s="65">
        <v>0.98</v>
      </c>
      <c r="C40" s="66" t="s">
        <v>893</v>
      </c>
      <c r="D40" s="66" t="s">
        <v>829</v>
      </c>
    </row>
    <row r="41" spans="1:4" x14ac:dyDescent="0.2">
      <c r="A41" s="64" t="s">
        <v>20</v>
      </c>
      <c r="B41" s="65">
        <v>0.96</v>
      </c>
      <c r="C41" s="66" t="s">
        <v>894</v>
      </c>
      <c r="D41" s="66" t="s">
        <v>864</v>
      </c>
    </row>
    <row r="42" spans="1:4" x14ac:dyDescent="0.2">
      <c r="A42" s="64" t="s">
        <v>21</v>
      </c>
      <c r="B42" s="65">
        <v>0.98</v>
      </c>
      <c r="C42" s="66" t="s">
        <v>895</v>
      </c>
      <c r="D42" s="66" t="s">
        <v>890</v>
      </c>
    </row>
    <row r="43" spans="1:4" x14ac:dyDescent="0.2">
      <c r="A43" s="64" t="s">
        <v>782</v>
      </c>
      <c r="B43" s="65">
        <v>0.99</v>
      </c>
      <c r="C43" s="66" t="s">
        <v>896</v>
      </c>
      <c r="D43" s="66" t="s">
        <v>890</v>
      </c>
    </row>
    <row r="44" spans="1:4" x14ac:dyDescent="0.2">
      <c r="A44" s="64" t="s">
        <v>23</v>
      </c>
      <c r="B44" s="65">
        <v>0.96</v>
      </c>
      <c r="C44" s="66" t="s">
        <v>897</v>
      </c>
      <c r="D44" s="66" t="s">
        <v>853</v>
      </c>
    </row>
    <row r="45" spans="1:4" x14ac:dyDescent="0.2">
      <c r="A45" s="64" t="s">
        <v>25</v>
      </c>
      <c r="B45" s="65">
        <v>0.97</v>
      </c>
      <c r="C45" s="66" t="s">
        <v>898</v>
      </c>
      <c r="D45" s="66" t="s">
        <v>864</v>
      </c>
    </row>
    <row r="46" spans="1:4" x14ac:dyDescent="0.2">
      <c r="A46" s="64" t="s">
        <v>26</v>
      </c>
      <c r="B46" s="65">
        <v>0.96</v>
      </c>
      <c r="C46" s="66" t="s">
        <v>899</v>
      </c>
      <c r="D46" s="66" t="s">
        <v>890</v>
      </c>
    </row>
    <row r="47" spans="1:4" x14ac:dyDescent="0.2">
      <c r="A47" s="64" t="s">
        <v>900</v>
      </c>
      <c r="B47" s="65">
        <v>0.97</v>
      </c>
      <c r="C47" s="66" t="s">
        <v>901</v>
      </c>
      <c r="D47" s="66" t="s">
        <v>853</v>
      </c>
    </row>
    <row r="48" spans="1:4" x14ac:dyDescent="0.2">
      <c r="A48" s="64" t="s">
        <v>785</v>
      </c>
      <c r="B48" s="65">
        <v>0.99</v>
      </c>
      <c r="C48" s="66" t="s">
        <v>902</v>
      </c>
      <c r="D48" s="66" t="s">
        <v>855</v>
      </c>
    </row>
    <row r="49" spans="1:4" x14ac:dyDescent="0.2">
      <c r="A49" s="64" t="s">
        <v>786</v>
      </c>
      <c r="B49" s="65">
        <v>0.99</v>
      </c>
      <c r="C49" s="66" t="s">
        <v>903</v>
      </c>
      <c r="D49" s="66" t="s">
        <v>890</v>
      </c>
    </row>
    <row r="50" spans="1:4" x14ac:dyDescent="0.2">
      <c r="A50" s="64" t="s">
        <v>30</v>
      </c>
      <c r="B50" s="65">
        <v>0.98</v>
      </c>
      <c r="C50" s="66" t="s">
        <v>904</v>
      </c>
      <c r="D50" s="66" t="s">
        <v>846</v>
      </c>
    </row>
    <row r="51" spans="1:4" x14ac:dyDescent="0.2">
      <c r="A51" s="64" t="s">
        <v>31</v>
      </c>
      <c r="B51" s="65">
        <v>0.98</v>
      </c>
      <c r="C51" s="66" t="s">
        <v>905</v>
      </c>
      <c r="D51" s="66" t="s">
        <v>890</v>
      </c>
    </row>
    <row r="52" spans="1:4" x14ac:dyDescent="0.2">
      <c r="A52" s="64" t="s">
        <v>32</v>
      </c>
      <c r="B52" s="65">
        <v>0.67</v>
      </c>
      <c r="C52" s="66" t="s">
        <v>906</v>
      </c>
      <c r="D52" s="66" t="s">
        <v>864</v>
      </c>
    </row>
    <row r="53" spans="1:4" x14ac:dyDescent="0.2">
      <c r="A53" s="64" t="s">
        <v>33</v>
      </c>
      <c r="B53" s="65">
        <v>0.95</v>
      </c>
      <c r="C53" s="66" t="s">
        <v>907</v>
      </c>
      <c r="D53" s="66" t="s">
        <v>890</v>
      </c>
    </row>
    <row r="54" spans="1:4" x14ac:dyDescent="0.2">
      <c r="A54" s="64" t="s">
        <v>789</v>
      </c>
      <c r="B54" s="65">
        <v>0.98</v>
      </c>
      <c r="C54" s="66" t="s">
        <v>908</v>
      </c>
      <c r="D54" s="66" t="s">
        <v>845</v>
      </c>
    </row>
    <row r="55" spans="1:4" x14ac:dyDescent="0.2">
      <c r="A55" s="64" t="s">
        <v>791</v>
      </c>
      <c r="B55" s="65">
        <v>0.75</v>
      </c>
      <c r="C55" s="66" t="s">
        <v>909</v>
      </c>
      <c r="D55" s="66" t="s">
        <v>890</v>
      </c>
    </row>
    <row r="56" spans="1:4" x14ac:dyDescent="0.2">
      <c r="A56" s="64" t="s">
        <v>34</v>
      </c>
      <c r="B56" s="65">
        <v>0.94</v>
      </c>
      <c r="C56" s="66" t="s">
        <v>910</v>
      </c>
      <c r="D56" s="66" t="s">
        <v>864</v>
      </c>
    </row>
    <row r="57" spans="1:4" x14ac:dyDescent="0.2">
      <c r="A57" s="64" t="s">
        <v>35</v>
      </c>
      <c r="B57" s="65">
        <v>0.96</v>
      </c>
      <c r="C57" s="66" t="s">
        <v>911</v>
      </c>
      <c r="D57" s="66" t="s">
        <v>855</v>
      </c>
    </row>
    <row r="58" spans="1:4" x14ac:dyDescent="0.2">
      <c r="A58" s="64" t="s">
        <v>36</v>
      </c>
      <c r="B58" s="65">
        <v>0.97</v>
      </c>
      <c r="C58" s="66" t="s">
        <v>912</v>
      </c>
      <c r="D58" s="66" t="s">
        <v>864</v>
      </c>
    </row>
    <row r="59" spans="1:4" x14ac:dyDescent="0.2">
      <c r="A59" s="64" t="s">
        <v>37</v>
      </c>
      <c r="B59" s="65">
        <v>0.96</v>
      </c>
      <c r="C59" s="66" t="s">
        <v>913</v>
      </c>
      <c r="D59" s="66" t="s">
        <v>853</v>
      </c>
    </row>
    <row r="60" spans="1:4" x14ac:dyDescent="0.2">
      <c r="A60" s="64" t="s">
        <v>792</v>
      </c>
      <c r="B60" s="65">
        <v>0.98</v>
      </c>
      <c r="C60" s="66" t="s">
        <v>914</v>
      </c>
      <c r="D60" s="66" t="s">
        <v>853</v>
      </c>
    </row>
    <row r="61" spans="1:4" x14ac:dyDescent="0.2">
      <c r="A61" s="64" t="s">
        <v>38</v>
      </c>
      <c r="B61" s="65">
        <v>0.96</v>
      </c>
      <c r="C61" s="66" t="s">
        <v>915</v>
      </c>
      <c r="D61" s="66" t="s">
        <v>855</v>
      </c>
    </row>
    <row r="62" spans="1:4" x14ac:dyDescent="0.2">
      <c r="A62" s="64" t="s">
        <v>39</v>
      </c>
      <c r="B62" s="65">
        <v>0.99</v>
      </c>
      <c r="C62" s="66" t="s">
        <v>916</v>
      </c>
      <c r="D62" s="66" t="s">
        <v>890</v>
      </c>
    </row>
    <row r="63" spans="1:4" x14ac:dyDescent="0.2">
      <c r="A63" s="64" t="s">
        <v>793</v>
      </c>
      <c r="B63" s="65">
        <v>0.99</v>
      </c>
      <c r="C63" s="66" t="s">
        <v>917</v>
      </c>
      <c r="D63" s="66" t="s">
        <v>855</v>
      </c>
    </row>
    <row r="64" spans="1:4" x14ac:dyDescent="0.2">
      <c r="A64" s="64" t="s">
        <v>795</v>
      </c>
      <c r="B64" s="65">
        <v>0.99</v>
      </c>
      <c r="C64" s="66" t="s">
        <v>918</v>
      </c>
      <c r="D64" s="66" t="s">
        <v>864</v>
      </c>
    </row>
    <row r="65" spans="1:4" x14ac:dyDescent="0.2">
      <c r="A65" s="64" t="s">
        <v>52</v>
      </c>
      <c r="B65" s="65">
        <v>0.98</v>
      </c>
      <c r="C65" s="66" t="s">
        <v>919</v>
      </c>
      <c r="D65" s="66" t="s">
        <v>829</v>
      </c>
    </row>
    <row r="66" spans="1:4" x14ac:dyDescent="0.2">
      <c r="A66" s="64" t="s">
        <v>796</v>
      </c>
      <c r="B66" s="65">
        <v>0.97</v>
      </c>
      <c r="C66" s="66" t="s">
        <v>920</v>
      </c>
      <c r="D66" s="66" t="s">
        <v>890</v>
      </c>
    </row>
    <row r="67" spans="1:4" x14ac:dyDescent="0.2">
      <c r="A67" s="64" t="s">
        <v>53</v>
      </c>
      <c r="B67" s="65">
        <v>0.86</v>
      </c>
      <c r="C67" s="66" t="s">
        <v>921</v>
      </c>
      <c r="D67" s="66" t="s">
        <v>855</v>
      </c>
    </row>
    <row r="68" spans="1:4" x14ac:dyDescent="0.2">
      <c r="A68" s="64" t="s">
        <v>797</v>
      </c>
      <c r="B68" s="65">
        <v>0.98</v>
      </c>
      <c r="C68" s="66" t="s">
        <v>922</v>
      </c>
      <c r="D68" s="66" t="s">
        <v>855</v>
      </c>
    </row>
    <row r="69" spans="1:4" x14ac:dyDescent="0.2">
      <c r="A69" s="64" t="s">
        <v>798</v>
      </c>
      <c r="B69" s="65">
        <v>0.59</v>
      </c>
      <c r="C69" s="66" t="s">
        <v>923</v>
      </c>
      <c r="D69" s="66" t="s">
        <v>845</v>
      </c>
    </row>
    <row r="70" spans="1:4" x14ac:dyDescent="0.2">
      <c r="A70" s="64" t="s">
        <v>54</v>
      </c>
      <c r="B70" s="65">
        <v>0.93</v>
      </c>
      <c r="C70" s="66" t="s">
        <v>924</v>
      </c>
      <c r="D70" s="66" t="s">
        <v>846</v>
      </c>
    </row>
    <row r="71" spans="1:4" x14ac:dyDescent="0.2">
      <c r="A71" s="64" t="s">
        <v>55</v>
      </c>
      <c r="B71" s="65">
        <v>0.97</v>
      </c>
      <c r="C71" s="66" t="s">
        <v>925</v>
      </c>
      <c r="D71" s="66" t="s">
        <v>890</v>
      </c>
    </row>
    <row r="72" spans="1:4" x14ac:dyDescent="0.2">
      <c r="A72" s="64" t="s">
        <v>57</v>
      </c>
      <c r="B72" s="65">
        <v>0.98</v>
      </c>
      <c r="C72" s="66" t="s">
        <v>926</v>
      </c>
      <c r="D72" s="66" t="s">
        <v>890</v>
      </c>
    </row>
    <row r="73" spans="1:4" x14ac:dyDescent="0.2">
      <c r="A73" s="64" t="s">
        <v>783</v>
      </c>
      <c r="B73" s="65">
        <v>0.97</v>
      </c>
      <c r="C73" s="66" t="s">
        <v>927</v>
      </c>
      <c r="D73" s="66" t="s">
        <v>890</v>
      </c>
    </row>
    <row r="74" spans="1:4" x14ac:dyDescent="0.2">
      <c r="A74" s="64" t="s">
        <v>58</v>
      </c>
      <c r="B74" s="65">
        <v>0.97</v>
      </c>
      <c r="C74" s="66" t="s">
        <v>928</v>
      </c>
      <c r="D74" s="66" t="s">
        <v>853</v>
      </c>
    </row>
    <row r="75" spans="1:4" x14ac:dyDescent="0.2">
      <c r="A75" s="64" t="s">
        <v>800</v>
      </c>
      <c r="B75" s="65">
        <v>0.96</v>
      </c>
      <c r="C75" s="66" t="s">
        <v>929</v>
      </c>
      <c r="D75" s="66" t="s">
        <v>890</v>
      </c>
    </row>
    <row r="76" spans="1:4" x14ac:dyDescent="0.2">
      <c r="A76" s="64" t="s">
        <v>801</v>
      </c>
      <c r="B76" s="65">
        <v>0.27</v>
      </c>
      <c r="C76" s="66" t="s">
        <v>930</v>
      </c>
      <c r="D76" s="66" t="s">
        <v>846</v>
      </c>
    </row>
    <row r="77" spans="1:4" x14ac:dyDescent="0.2">
      <c r="A77" s="64" t="s">
        <v>804</v>
      </c>
      <c r="B77" s="65">
        <v>0.97</v>
      </c>
      <c r="C77" s="66" t="s">
        <v>931</v>
      </c>
      <c r="D77" s="66" t="s">
        <v>855</v>
      </c>
    </row>
    <row r="78" spans="1:4" x14ac:dyDescent="0.2">
      <c r="A78" s="64" t="s">
        <v>61</v>
      </c>
      <c r="B78" s="65">
        <v>0.96</v>
      </c>
      <c r="C78" s="66" t="s">
        <v>932</v>
      </c>
      <c r="D78" s="66" t="s">
        <v>846</v>
      </c>
    </row>
    <row r="79" spans="1:4" x14ac:dyDescent="0.2">
      <c r="A79" s="64" t="s">
        <v>806</v>
      </c>
      <c r="B79" s="65">
        <v>0.96</v>
      </c>
      <c r="C79" s="66" t="s">
        <v>933</v>
      </c>
      <c r="D79" s="66" t="s">
        <v>890</v>
      </c>
    </row>
    <row r="80" spans="1:4" ht="15" x14ac:dyDescent="0.25">
      <c r="A80" s="64" t="s">
        <v>934</v>
      </c>
      <c r="B80" s="65">
        <v>0.99</v>
      </c>
      <c r="C80" s="66" t="s">
        <v>935</v>
      </c>
      <c r="D80" s="67" t="s">
        <v>890</v>
      </c>
    </row>
    <row r="81" spans="1:4" x14ac:dyDescent="0.2">
      <c r="A81" s="64" t="s">
        <v>936</v>
      </c>
      <c r="B81" s="65">
        <v>0</v>
      </c>
      <c r="C81" s="66" t="s">
        <v>937</v>
      </c>
      <c r="D81" s="66" t="s">
        <v>890</v>
      </c>
    </row>
    <row r="82" spans="1:4" x14ac:dyDescent="0.2">
      <c r="A82" s="64" t="s">
        <v>938</v>
      </c>
      <c r="B82" s="65">
        <v>0.49</v>
      </c>
      <c r="C82" s="66" t="s">
        <v>939</v>
      </c>
      <c r="D82" s="66" t="s">
        <v>864</v>
      </c>
    </row>
    <row r="83" spans="1:4" x14ac:dyDescent="0.2">
      <c r="A83" s="64" t="s">
        <v>940</v>
      </c>
      <c r="B83" s="65">
        <v>0.99</v>
      </c>
      <c r="C83" s="66" t="s">
        <v>941</v>
      </c>
      <c r="D83" s="66" t="s">
        <v>829</v>
      </c>
    </row>
    <row r="84" spans="1:4" x14ac:dyDescent="0.2">
      <c r="A84" s="64" t="s">
        <v>813</v>
      </c>
      <c r="B84" s="65">
        <v>0.99</v>
      </c>
      <c r="C84" s="66" t="s">
        <v>942</v>
      </c>
      <c r="D84" s="66" t="s">
        <v>845</v>
      </c>
    </row>
    <row r="85" spans="1:4" x14ac:dyDescent="0.2">
      <c r="A85" s="64" t="s">
        <v>943</v>
      </c>
      <c r="B85" s="65">
        <v>0.9</v>
      </c>
      <c r="C85" s="66" t="s">
        <v>944</v>
      </c>
      <c r="D85" s="66" t="s">
        <v>864</v>
      </c>
    </row>
    <row r="86" spans="1:4" x14ac:dyDescent="0.2">
      <c r="A86" s="64" t="s">
        <v>945</v>
      </c>
      <c r="B86" s="65">
        <v>0.39</v>
      </c>
      <c r="C86" s="66" t="s">
        <v>946</v>
      </c>
      <c r="D86" s="66" t="s">
        <v>846</v>
      </c>
    </row>
    <row r="87" spans="1:4" x14ac:dyDescent="0.2">
      <c r="A87" s="64" t="s">
        <v>947</v>
      </c>
      <c r="B87" s="65">
        <v>0.98</v>
      </c>
      <c r="C87" s="66" t="s">
        <v>948</v>
      </c>
      <c r="D87" s="66" t="s">
        <v>845</v>
      </c>
    </row>
    <row r="88" spans="1:4" x14ac:dyDescent="0.2">
      <c r="A88" s="64" t="s">
        <v>949</v>
      </c>
      <c r="B88" s="65">
        <v>0.14000000000000001</v>
      </c>
      <c r="C88" s="66" t="s">
        <v>950</v>
      </c>
      <c r="D88" s="66" t="s">
        <v>846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4"/>
  <sheetViews>
    <sheetView zoomScale="70" zoomScaleNormal="70" workbookViewId="0">
      <selection activeCell="D7" sqref="D7"/>
    </sheetView>
  </sheetViews>
  <sheetFormatPr defaultColWidth="8.85546875" defaultRowHeight="15" x14ac:dyDescent="0.25"/>
  <cols>
    <col min="1" max="1" width="39.42578125" style="15" customWidth="1"/>
    <col min="2" max="2" width="41.42578125" style="15" customWidth="1"/>
    <col min="3" max="3" width="19.42578125" style="15" customWidth="1"/>
    <col min="4" max="4" width="13.85546875" style="15" customWidth="1"/>
    <col min="5" max="5" width="18.7109375" style="15" customWidth="1"/>
    <col min="6" max="6" width="23.28515625" style="15" customWidth="1"/>
    <col min="7" max="16384" width="8.85546875" style="15"/>
  </cols>
  <sheetData>
    <row r="1" spans="1:6" x14ac:dyDescent="0.25">
      <c r="A1" s="320" t="s">
        <v>322</v>
      </c>
      <c r="B1" s="323" t="s">
        <v>323</v>
      </c>
      <c r="C1" s="326" t="s">
        <v>324</v>
      </c>
      <c r="D1" s="329" t="s">
        <v>325</v>
      </c>
      <c r="E1" s="330"/>
      <c r="F1" s="333" t="s">
        <v>326</v>
      </c>
    </row>
    <row r="2" spans="1:6" ht="15" customHeight="1" x14ac:dyDescent="0.25">
      <c r="A2" s="321"/>
      <c r="B2" s="324"/>
      <c r="C2" s="327"/>
      <c r="D2" s="331"/>
      <c r="E2" s="332"/>
      <c r="F2" s="334"/>
    </row>
    <row r="3" spans="1:6" x14ac:dyDescent="0.25">
      <c r="A3" s="321"/>
      <c r="B3" s="324"/>
      <c r="C3" s="327"/>
      <c r="D3" s="335" t="s">
        <v>327</v>
      </c>
      <c r="E3" s="337" t="s">
        <v>13</v>
      </c>
      <c r="F3" s="334"/>
    </row>
    <row r="4" spans="1:6" ht="15.75" thickBot="1" x14ac:dyDescent="0.3">
      <c r="A4" s="322"/>
      <c r="B4" s="325"/>
      <c r="C4" s="328"/>
      <c r="D4" s="336"/>
      <c r="E4" s="338"/>
      <c r="F4" s="334"/>
    </row>
    <row r="5" spans="1:6" ht="63" x14ac:dyDescent="0.25">
      <c r="A5" s="16" t="s">
        <v>72</v>
      </c>
      <c r="B5" s="17" t="s">
        <v>46</v>
      </c>
      <c r="C5" s="18"/>
      <c r="D5" s="18"/>
      <c r="E5" s="19"/>
      <c r="F5" s="20">
        <v>747</v>
      </c>
    </row>
    <row r="6" spans="1:6" ht="45.75" thickBot="1" x14ac:dyDescent="0.3">
      <c r="A6" s="21"/>
      <c r="B6" s="22" t="s">
        <v>46</v>
      </c>
      <c r="C6" s="23" t="s">
        <v>328</v>
      </c>
      <c r="D6" s="23" t="s">
        <v>329</v>
      </c>
      <c r="E6" s="24" t="s">
        <v>330</v>
      </c>
      <c r="F6" s="25"/>
    </row>
    <row r="7" spans="1:6" ht="63" x14ac:dyDescent="0.25">
      <c r="A7" s="16" t="s">
        <v>73</v>
      </c>
      <c r="B7" s="17" t="s">
        <v>46</v>
      </c>
      <c r="C7" s="18"/>
      <c r="D7" s="18"/>
      <c r="E7" s="19"/>
      <c r="F7" s="20">
        <v>737.3</v>
      </c>
    </row>
    <row r="8" spans="1:6" ht="45.75" thickBot="1" x14ac:dyDescent="0.3">
      <c r="A8" s="21"/>
      <c r="B8" s="22" t="s">
        <v>46</v>
      </c>
      <c r="C8" s="23" t="s">
        <v>331</v>
      </c>
      <c r="D8" s="23" t="s">
        <v>329</v>
      </c>
      <c r="E8" s="24" t="s">
        <v>332</v>
      </c>
      <c r="F8" s="25"/>
    </row>
    <row r="9" spans="1:6" ht="63" x14ac:dyDescent="0.25">
      <c r="A9" s="16" t="s">
        <v>74</v>
      </c>
      <c r="B9" s="17" t="s">
        <v>46</v>
      </c>
      <c r="C9" s="18"/>
      <c r="D9" s="18"/>
      <c r="E9" s="19"/>
      <c r="F9" s="20">
        <v>780</v>
      </c>
    </row>
    <row r="10" spans="1:6" ht="45.75" thickBot="1" x14ac:dyDescent="0.3">
      <c r="A10" s="21"/>
      <c r="B10" s="22" t="s">
        <v>46</v>
      </c>
      <c r="C10" s="23" t="s">
        <v>333</v>
      </c>
      <c r="D10" s="23" t="s">
        <v>334</v>
      </c>
      <c r="E10" s="24" t="s">
        <v>335</v>
      </c>
      <c r="F10" s="25"/>
    </row>
    <row r="11" spans="1:6" ht="78.75" x14ac:dyDescent="0.25">
      <c r="A11" s="16" t="s">
        <v>75</v>
      </c>
      <c r="B11" s="17" t="s">
        <v>47</v>
      </c>
      <c r="C11" s="18"/>
      <c r="D11" s="18"/>
      <c r="E11" s="19"/>
      <c r="F11" s="20">
        <v>472</v>
      </c>
    </row>
    <row r="12" spans="1:6" x14ac:dyDescent="0.25">
      <c r="A12" s="21"/>
      <c r="B12" s="22" t="s">
        <v>47</v>
      </c>
      <c r="C12" s="23" t="s">
        <v>336</v>
      </c>
      <c r="D12" s="23" t="s">
        <v>329</v>
      </c>
      <c r="E12" s="24" t="s">
        <v>337</v>
      </c>
      <c r="F12" s="25"/>
    </row>
    <row r="13" spans="1:6" ht="15.75" thickBot="1" x14ac:dyDescent="0.3">
      <c r="A13" s="26"/>
      <c r="B13" s="22" t="s">
        <v>47</v>
      </c>
      <c r="C13" s="27" t="s">
        <v>336</v>
      </c>
      <c r="D13" s="27" t="s">
        <v>329</v>
      </c>
      <c r="E13" s="28" t="s">
        <v>338</v>
      </c>
      <c r="F13" s="29"/>
    </row>
    <row r="14" spans="1:6" ht="47.25" x14ac:dyDescent="0.25">
      <c r="A14" s="16" t="s">
        <v>76</v>
      </c>
      <c r="B14" s="17" t="s">
        <v>47</v>
      </c>
      <c r="C14" s="18"/>
      <c r="D14" s="18"/>
      <c r="E14" s="19"/>
      <c r="F14" s="20">
        <v>506</v>
      </c>
    </row>
    <row r="15" spans="1:6" ht="15.75" thickBot="1" x14ac:dyDescent="0.3">
      <c r="A15" s="21"/>
      <c r="B15" s="22" t="s">
        <v>47</v>
      </c>
      <c r="C15" s="23" t="s">
        <v>339</v>
      </c>
      <c r="D15" s="23" t="s">
        <v>329</v>
      </c>
      <c r="E15" s="24" t="s">
        <v>340</v>
      </c>
      <c r="F15" s="25"/>
    </row>
    <row r="16" spans="1:6" ht="47.25" x14ac:dyDescent="0.25">
      <c r="A16" s="16" t="s">
        <v>77</v>
      </c>
      <c r="B16" s="17" t="s">
        <v>47</v>
      </c>
      <c r="C16" s="18"/>
      <c r="D16" s="18"/>
      <c r="E16" s="19"/>
      <c r="F16" s="20">
        <v>468.5</v>
      </c>
    </row>
    <row r="17" spans="1:6" ht="15.75" thickBot="1" x14ac:dyDescent="0.3">
      <c r="A17" s="21"/>
      <c r="B17" s="22" t="s">
        <v>47</v>
      </c>
      <c r="C17" s="23" t="s">
        <v>341</v>
      </c>
      <c r="D17" s="23" t="s">
        <v>329</v>
      </c>
      <c r="E17" s="24" t="s">
        <v>342</v>
      </c>
      <c r="F17" s="25"/>
    </row>
    <row r="18" spans="1:6" ht="110.25" x14ac:dyDescent="0.25">
      <c r="A18" s="16" t="s">
        <v>343</v>
      </c>
      <c r="B18" s="17" t="s">
        <v>47</v>
      </c>
      <c r="C18" s="18"/>
      <c r="D18" s="18"/>
      <c r="E18" s="19"/>
      <c r="F18" s="20">
        <v>384</v>
      </c>
    </row>
    <row r="19" spans="1:6" ht="45.75" thickBot="1" x14ac:dyDescent="0.3">
      <c r="A19" s="21"/>
      <c r="B19" s="22" t="s">
        <v>47</v>
      </c>
      <c r="C19" s="23" t="s">
        <v>344</v>
      </c>
      <c r="D19" s="23" t="s">
        <v>329</v>
      </c>
      <c r="E19" s="24" t="s">
        <v>345</v>
      </c>
      <c r="F19" s="25"/>
    </row>
    <row r="20" spans="1:6" ht="47.25" x14ac:dyDescent="0.25">
      <c r="A20" s="16" t="s">
        <v>79</v>
      </c>
      <c r="B20" s="17" t="s">
        <v>47</v>
      </c>
      <c r="C20" s="18"/>
      <c r="D20" s="18"/>
      <c r="E20" s="19"/>
      <c r="F20" s="20">
        <v>537</v>
      </c>
    </row>
    <row r="21" spans="1:6" x14ac:dyDescent="0.25">
      <c r="A21" s="21"/>
      <c r="B21" s="22" t="s">
        <v>47</v>
      </c>
      <c r="C21" s="23" t="s">
        <v>346</v>
      </c>
      <c r="D21" s="23" t="s">
        <v>329</v>
      </c>
      <c r="E21" s="24" t="s">
        <v>347</v>
      </c>
      <c r="F21" s="25"/>
    </row>
    <row r="22" spans="1:6" ht="15.75" thickBot="1" x14ac:dyDescent="0.3">
      <c r="A22" s="26"/>
      <c r="B22" s="22" t="s">
        <v>47</v>
      </c>
      <c r="C22" s="27" t="s">
        <v>346</v>
      </c>
      <c r="D22" s="27" t="s">
        <v>329</v>
      </c>
      <c r="E22" s="28" t="s">
        <v>348</v>
      </c>
      <c r="F22" s="29"/>
    </row>
    <row r="23" spans="1:6" ht="94.5" x14ac:dyDescent="0.25">
      <c r="A23" s="16" t="s">
        <v>80</v>
      </c>
      <c r="B23" s="17" t="s">
        <v>47</v>
      </c>
      <c r="C23" s="18"/>
      <c r="D23" s="18"/>
      <c r="E23" s="19"/>
      <c r="F23" s="20">
        <v>534</v>
      </c>
    </row>
    <row r="24" spans="1:6" ht="15.75" thickBot="1" x14ac:dyDescent="0.3">
      <c r="A24" s="21"/>
      <c r="B24" s="22" t="s">
        <v>47</v>
      </c>
      <c r="C24" s="23" t="s">
        <v>349</v>
      </c>
      <c r="D24" s="23" t="s">
        <v>329</v>
      </c>
      <c r="E24" s="24" t="s">
        <v>350</v>
      </c>
      <c r="F24" s="25"/>
    </row>
    <row r="25" spans="1:6" ht="78.75" x14ac:dyDescent="0.25">
      <c r="A25" s="16" t="s">
        <v>81</v>
      </c>
      <c r="B25" s="17" t="s">
        <v>47</v>
      </c>
      <c r="C25" s="18"/>
      <c r="D25" s="18"/>
      <c r="E25" s="19"/>
      <c r="F25" s="20">
        <v>431</v>
      </c>
    </row>
    <row r="26" spans="1:6" ht="30.75" thickBot="1" x14ac:dyDescent="0.3">
      <c r="A26" s="21"/>
      <c r="B26" s="22" t="s">
        <v>47</v>
      </c>
      <c r="C26" s="23" t="s">
        <v>351</v>
      </c>
      <c r="D26" s="23" t="s">
        <v>329</v>
      </c>
      <c r="E26" s="24" t="s">
        <v>352</v>
      </c>
      <c r="F26" s="25"/>
    </row>
    <row r="27" spans="1:6" ht="47.25" x14ac:dyDescent="0.25">
      <c r="A27" s="16" t="s">
        <v>82</v>
      </c>
      <c r="B27" s="17" t="s">
        <v>47</v>
      </c>
      <c r="C27" s="18"/>
      <c r="D27" s="18"/>
      <c r="E27" s="19"/>
      <c r="F27" s="20">
        <v>445</v>
      </c>
    </row>
    <row r="28" spans="1:6" x14ac:dyDescent="0.25">
      <c r="A28" s="21"/>
      <c r="B28" s="22" t="s">
        <v>47</v>
      </c>
      <c r="C28" s="23" t="s">
        <v>339</v>
      </c>
      <c r="D28" s="23" t="s">
        <v>329</v>
      </c>
      <c r="E28" s="24" t="s">
        <v>353</v>
      </c>
      <c r="F28" s="25"/>
    </row>
    <row r="29" spans="1:6" ht="15.75" thickBot="1" x14ac:dyDescent="0.3">
      <c r="A29" s="26"/>
      <c r="B29" s="22" t="s">
        <v>47</v>
      </c>
      <c r="C29" s="27" t="s">
        <v>339</v>
      </c>
      <c r="D29" s="27" t="s">
        <v>329</v>
      </c>
      <c r="E29" s="28" t="s">
        <v>354</v>
      </c>
      <c r="F29" s="29"/>
    </row>
    <row r="30" spans="1:6" ht="126" x14ac:dyDescent="0.25">
      <c r="A30" s="16" t="s">
        <v>83</v>
      </c>
      <c r="B30" s="17" t="s">
        <v>47</v>
      </c>
      <c r="C30" s="18"/>
      <c r="D30" s="18"/>
      <c r="E30" s="19"/>
      <c r="F30" s="20">
        <v>451</v>
      </c>
    </row>
    <row r="31" spans="1:6" ht="45.75" thickBot="1" x14ac:dyDescent="0.3">
      <c r="A31" s="21"/>
      <c r="B31" s="22" t="s">
        <v>47</v>
      </c>
      <c r="C31" s="23" t="s">
        <v>355</v>
      </c>
      <c r="D31" s="23" t="s">
        <v>329</v>
      </c>
      <c r="E31" s="24" t="s">
        <v>356</v>
      </c>
      <c r="F31" s="25"/>
    </row>
    <row r="32" spans="1:6" ht="63" x14ac:dyDescent="0.25">
      <c r="A32" s="16" t="s">
        <v>84</v>
      </c>
      <c r="B32" s="17" t="s">
        <v>48</v>
      </c>
      <c r="C32" s="18"/>
      <c r="D32" s="18"/>
      <c r="E32" s="19"/>
      <c r="F32" s="20">
        <v>434</v>
      </c>
    </row>
    <row r="33" spans="1:6" ht="15.75" thickBot="1" x14ac:dyDescent="0.3">
      <c r="A33" s="21"/>
      <c r="B33" s="22" t="s">
        <v>48</v>
      </c>
      <c r="C33" s="23" t="s">
        <v>357</v>
      </c>
      <c r="D33" s="23" t="s">
        <v>329</v>
      </c>
      <c r="E33" s="24" t="s">
        <v>358</v>
      </c>
      <c r="F33" s="25"/>
    </row>
    <row r="34" spans="1:6" ht="78.75" x14ac:dyDescent="0.25">
      <c r="A34" s="16" t="s">
        <v>85</v>
      </c>
      <c r="B34" s="17" t="s">
        <v>48</v>
      </c>
      <c r="C34" s="18"/>
      <c r="D34" s="18"/>
      <c r="E34" s="19"/>
      <c r="F34" s="20">
        <v>486</v>
      </c>
    </row>
    <row r="35" spans="1:6" ht="15.75" thickBot="1" x14ac:dyDescent="0.3">
      <c r="A35" s="21"/>
      <c r="B35" s="22" t="s">
        <v>48</v>
      </c>
      <c r="C35" s="23" t="s">
        <v>359</v>
      </c>
      <c r="D35" s="23" t="s">
        <v>329</v>
      </c>
      <c r="E35" s="24" t="s">
        <v>360</v>
      </c>
      <c r="F35" s="25"/>
    </row>
    <row r="36" spans="1:6" ht="78.75" x14ac:dyDescent="0.25">
      <c r="A36" s="16" t="s">
        <v>86</v>
      </c>
      <c r="B36" s="17" t="s">
        <v>48</v>
      </c>
      <c r="C36" s="18"/>
      <c r="D36" s="18"/>
      <c r="E36" s="19"/>
      <c r="F36" s="20">
        <v>476</v>
      </c>
    </row>
    <row r="37" spans="1:6" ht="15.75" thickBot="1" x14ac:dyDescent="0.3">
      <c r="A37" s="21"/>
      <c r="B37" s="22" t="s">
        <v>48</v>
      </c>
      <c r="C37" s="23" t="s">
        <v>359</v>
      </c>
      <c r="D37" s="23" t="s">
        <v>329</v>
      </c>
      <c r="E37" s="24" t="s">
        <v>361</v>
      </c>
      <c r="F37" s="25"/>
    </row>
    <row r="38" spans="1:6" ht="94.5" x14ac:dyDescent="0.25">
      <c r="A38" s="16" t="s">
        <v>87</v>
      </c>
      <c r="B38" s="17" t="s">
        <v>48</v>
      </c>
      <c r="C38" s="18"/>
      <c r="D38" s="18"/>
      <c r="E38" s="19"/>
      <c r="F38" s="20">
        <v>471</v>
      </c>
    </row>
    <row r="39" spans="1:6" ht="15.75" thickBot="1" x14ac:dyDescent="0.3">
      <c r="A39" s="21"/>
      <c r="B39" s="22" t="s">
        <v>48</v>
      </c>
      <c r="C39" s="23" t="s">
        <v>359</v>
      </c>
      <c r="D39" s="23" t="s">
        <v>329</v>
      </c>
      <c r="E39" s="24" t="s">
        <v>362</v>
      </c>
      <c r="F39" s="25"/>
    </row>
    <row r="40" spans="1:6" ht="94.5" x14ac:dyDescent="0.25">
      <c r="A40" s="16" t="s">
        <v>88</v>
      </c>
      <c r="B40" s="17" t="s">
        <v>48</v>
      </c>
      <c r="C40" s="18"/>
      <c r="D40" s="18"/>
      <c r="E40" s="19"/>
      <c r="F40" s="20">
        <v>476</v>
      </c>
    </row>
    <row r="41" spans="1:6" ht="15.75" thickBot="1" x14ac:dyDescent="0.3">
      <c r="A41" s="21"/>
      <c r="B41" s="22" t="s">
        <v>48</v>
      </c>
      <c r="C41" s="23" t="s">
        <v>359</v>
      </c>
      <c r="D41" s="23" t="s">
        <v>329</v>
      </c>
      <c r="E41" s="24" t="s">
        <v>363</v>
      </c>
      <c r="F41" s="25"/>
    </row>
    <row r="42" spans="1:6" ht="47.25" x14ac:dyDescent="0.25">
      <c r="A42" s="16" t="s">
        <v>89</v>
      </c>
      <c r="B42" s="17" t="s">
        <v>48</v>
      </c>
      <c r="C42" s="18"/>
      <c r="D42" s="18"/>
      <c r="E42" s="19"/>
      <c r="F42" s="20">
        <v>444</v>
      </c>
    </row>
    <row r="43" spans="1:6" ht="15.75" thickBot="1" x14ac:dyDescent="0.3">
      <c r="A43" s="21"/>
      <c r="B43" s="22" t="s">
        <v>48</v>
      </c>
      <c r="C43" s="23" t="s">
        <v>364</v>
      </c>
      <c r="D43" s="23" t="s">
        <v>329</v>
      </c>
      <c r="E43" s="24" t="s">
        <v>365</v>
      </c>
      <c r="F43" s="25"/>
    </row>
    <row r="44" spans="1:6" ht="63" x14ac:dyDescent="0.25">
      <c r="A44" s="16" t="s">
        <v>90</v>
      </c>
      <c r="B44" s="17" t="s">
        <v>49</v>
      </c>
      <c r="C44" s="18"/>
      <c r="D44" s="18"/>
      <c r="E44" s="19"/>
      <c r="F44" s="20">
        <v>764</v>
      </c>
    </row>
    <row r="45" spans="1:6" ht="15.75" thickBot="1" x14ac:dyDescent="0.3">
      <c r="A45" s="26"/>
      <c r="B45" s="22" t="s">
        <v>49</v>
      </c>
      <c r="C45" s="23" t="s">
        <v>366</v>
      </c>
      <c r="D45" s="23" t="s">
        <v>334</v>
      </c>
      <c r="E45" s="24" t="s">
        <v>367</v>
      </c>
      <c r="F45" s="25"/>
    </row>
    <row r="46" spans="1:6" ht="78.75" x14ac:dyDescent="0.25">
      <c r="A46" s="16" t="s">
        <v>91</v>
      </c>
      <c r="B46" s="17" t="s">
        <v>50</v>
      </c>
      <c r="C46" s="18"/>
      <c r="D46" s="18"/>
      <c r="E46" s="19"/>
      <c r="F46" s="20">
        <v>494</v>
      </c>
    </row>
    <row r="47" spans="1:6" ht="30" x14ac:dyDescent="0.25">
      <c r="A47" s="21"/>
      <c r="B47" s="22" t="s">
        <v>50</v>
      </c>
      <c r="C47" s="23" t="s">
        <v>368</v>
      </c>
      <c r="D47" s="23" t="s">
        <v>369</v>
      </c>
      <c r="E47" s="24" t="s">
        <v>370</v>
      </c>
      <c r="F47" s="25"/>
    </row>
    <row r="48" spans="1:6" ht="30.75" thickBot="1" x14ac:dyDescent="0.3">
      <c r="A48" s="26"/>
      <c r="B48" s="22" t="s">
        <v>50</v>
      </c>
      <c r="C48" s="27" t="s">
        <v>368</v>
      </c>
      <c r="D48" s="27" t="s">
        <v>369</v>
      </c>
      <c r="E48" s="28" t="s">
        <v>371</v>
      </c>
      <c r="F48" s="29"/>
    </row>
    <row r="49" spans="1:6" ht="63" x14ac:dyDescent="0.25">
      <c r="A49" s="16" t="s">
        <v>92</v>
      </c>
      <c r="B49" s="17" t="s">
        <v>59</v>
      </c>
      <c r="C49" s="18"/>
      <c r="D49" s="18"/>
      <c r="E49" s="19"/>
      <c r="F49" s="20">
        <v>730.3</v>
      </c>
    </row>
    <row r="50" spans="1:6" x14ac:dyDescent="0.25">
      <c r="A50" s="21"/>
      <c r="B50" s="22" t="s">
        <v>59</v>
      </c>
      <c r="C50" s="23" t="s">
        <v>372</v>
      </c>
      <c r="D50" s="23" t="s">
        <v>373</v>
      </c>
      <c r="E50" s="24" t="s">
        <v>374</v>
      </c>
      <c r="F50" s="25"/>
    </row>
    <row r="51" spans="1:6" ht="30" x14ac:dyDescent="0.25">
      <c r="A51" s="26"/>
      <c r="B51" s="22" t="s">
        <v>59</v>
      </c>
      <c r="C51" s="27" t="s">
        <v>372</v>
      </c>
      <c r="D51" s="27" t="s">
        <v>373</v>
      </c>
      <c r="E51" s="28" t="s">
        <v>375</v>
      </c>
      <c r="F51" s="29"/>
    </row>
    <row r="52" spans="1:6" x14ac:dyDescent="0.25">
      <c r="A52" s="26"/>
      <c r="B52" s="22" t="s">
        <v>59</v>
      </c>
      <c r="C52" s="27" t="s">
        <v>372</v>
      </c>
      <c r="D52" s="27" t="s">
        <v>376</v>
      </c>
      <c r="E52" s="28" t="s">
        <v>377</v>
      </c>
      <c r="F52" s="29"/>
    </row>
    <row r="53" spans="1:6" x14ac:dyDescent="0.25">
      <c r="A53" s="26"/>
      <c r="B53" s="22" t="s">
        <v>59</v>
      </c>
      <c r="C53" s="27" t="s">
        <v>372</v>
      </c>
      <c r="D53" s="27" t="s">
        <v>376</v>
      </c>
      <c r="E53" s="28" t="s">
        <v>378</v>
      </c>
      <c r="F53" s="29"/>
    </row>
    <row r="54" spans="1:6" x14ac:dyDescent="0.25">
      <c r="A54" s="26"/>
      <c r="B54" s="22" t="s">
        <v>59</v>
      </c>
      <c r="C54" s="27" t="s">
        <v>372</v>
      </c>
      <c r="D54" s="27" t="s">
        <v>376</v>
      </c>
      <c r="E54" s="28" t="s">
        <v>379</v>
      </c>
      <c r="F54" s="29"/>
    </row>
    <row r="55" spans="1:6" x14ac:dyDescent="0.25">
      <c r="A55" s="26"/>
      <c r="B55" s="22" t="s">
        <v>59</v>
      </c>
      <c r="C55" s="27" t="s">
        <v>372</v>
      </c>
      <c r="D55" s="27" t="s">
        <v>376</v>
      </c>
      <c r="E55" s="28" t="s">
        <v>380</v>
      </c>
      <c r="F55" s="29"/>
    </row>
    <row r="56" spans="1:6" x14ac:dyDescent="0.25">
      <c r="A56" s="26"/>
      <c r="B56" s="22" t="s">
        <v>59</v>
      </c>
      <c r="C56" s="27" t="s">
        <v>372</v>
      </c>
      <c r="D56" s="27" t="s">
        <v>376</v>
      </c>
      <c r="E56" s="28" t="s">
        <v>381</v>
      </c>
      <c r="F56" s="29"/>
    </row>
    <row r="57" spans="1:6" x14ac:dyDescent="0.25">
      <c r="A57" s="26"/>
      <c r="B57" s="22" t="s">
        <v>59</v>
      </c>
      <c r="C57" s="27" t="s">
        <v>372</v>
      </c>
      <c r="D57" s="27" t="s">
        <v>376</v>
      </c>
      <c r="E57" s="28" t="s">
        <v>382</v>
      </c>
      <c r="F57" s="29"/>
    </row>
    <row r="58" spans="1:6" x14ac:dyDescent="0.25">
      <c r="A58" s="26"/>
      <c r="B58" s="22" t="s">
        <v>59</v>
      </c>
      <c r="C58" s="27" t="s">
        <v>372</v>
      </c>
      <c r="D58" s="27" t="s">
        <v>376</v>
      </c>
      <c r="E58" s="28" t="s">
        <v>383</v>
      </c>
      <c r="F58" s="29"/>
    </row>
    <row r="59" spans="1:6" x14ac:dyDescent="0.25">
      <c r="A59" s="26"/>
      <c r="B59" s="22" t="s">
        <v>59</v>
      </c>
      <c r="C59" s="27" t="s">
        <v>372</v>
      </c>
      <c r="D59" s="27" t="s">
        <v>376</v>
      </c>
      <c r="E59" s="28" t="s">
        <v>384</v>
      </c>
      <c r="F59" s="29"/>
    </row>
    <row r="60" spans="1:6" x14ac:dyDescent="0.25">
      <c r="A60" s="26"/>
      <c r="B60" s="22" t="s">
        <v>59</v>
      </c>
      <c r="C60" s="27" t="s">
        <v>372</v>
      </c>
      <c r="D60" s="27" t="s">
        <v>376</v>
      </c>
      <c r="E60" s="28" t="s">
        <v>385</v>
      </c>
      <c r="F60" s="29"/>
    </row>
    <row r="61" spans="1:6" x14ac:dyDescent="0.25">
      <c r="A61" s="26"/>
      <c r="B61" s="22" t="s">
        <v>59</v>
      </c>
      <c r="C61" s="27" t="s">
        <v>372</v>
      </c>
      <c r="D61" s="27" t="s">
        <v>376</v>
      </c>
      <c r="E61" s="28" t="s">
        <v>386</v>
      </c>
      <c r="F61" s="29"/>
    </row>
    <row r="62" spans="1:6" ht="15.75" thickBot="1" x14ac:dyDescent="0.3">
      <c r="A62" s="26"/>
      <c r="B62" s="22" t="s">
        <v>59</v>
      </c>
      <c r="C62" s="27" t="s">
        <v>372</v>
      </c>
      <c r="D62" s="27" t="s">
        <v>387</v>
      </c>
      <c r="E62" s="28" t="s">
        <v>388</v>
      </c>
      <c r="F62" s="29"/>
    </row>
    <row r="63" spans="1:6" ht="63" x14ac:dyDescent="0.25">
      <c r="A63" s="16" t="s">
        <v>93</v>
      </c>
      <c r="B63" s="17" t="s">
        <v>59</v>
      </c>
      <c r="C63" s="18"/>
      <c r="D63" s="18"/>
      <c r="E63" s="19"/>
      <c r="F63" s="20">
        <v>749</v>
      </c>
    </row>
    <row r="64" spans="1:6" x14ac:dyDescent="0.25">
      <c r="A64" s="21"/>
      <c r="B64" s="22" t="s">
        <v>59</v>
      </c>
      <c r="C64" s="23" t="s">
        <v>389</v>
      </c>
      <c r="D64" s="23" t="s">
        <v>387</v>
      </c>
      <c r="E64" s="24" t="s">
        <v>390</v>
      </c>
      <c r="F64" s="25"/>
    </row>
    <row r="65" spans="1:6" ht="15.75" thickBot="1" x14ac:dyDescent="0.3">
      <c r="A65" s="26"/>
      <c r="B65" s="22" t="s">
        <v>59</v>
      </c>
      <c r="C65" s="27" t="s">
        <v>389</v>
      </c>
      <c r="D65" s="27" t="s">
        <v>376</v>
      </c>
      <c r="E65" s="28" t="s">
        <v>391</v>
      </c>
      <c r="F65" s="29"/>
    </row>
    <row r="66" spans="1:6" ht="63" x14ac:dyDescent="0.25">
      <c r="A66" s="16" t="s">
        <v>94</v>
      </c>
      <c r="B66" s="17" t="s">
        <v>59</v>
      </c>
      <c r="C66" s="18"/>
      <c r="D66" s="18"/>
      <c r="E66" s="19"/>
      <c r="F66" s="20">
        <v>810.7</v>
      </c>
    </row>
    <row r="67" spans="1:6" x14ac:dyDescent="0.25">
      <c r="A67" s="21"/>
      <c r="B67" s="22" t="s">
        <v>59</v>
      </c>
      <c r="C67" s="23" t="s">
        <v>392</v>
      </c>
      <c r="D67" s="23" t="s">
        <v>329</v>
      </c>
      <c r="E67" s="24" t="s">
        <v>393</v>
      </c>
      <c r="F67" s="25"/>
    </row>
    <row r="68" spans="1:6" ht="15.75" thickBot="1" x14ac:dyDescent="0.3">
      <c r="A68" s="26"/>
      <c r="B68" s="22" t="s">
        <v>59</v>
      </c>
      <c r="C68" s="27" t="s">
        <v>394</v>
      </c>
      <c r="D68" s="27" t="s">
        <v>329</v>
      </c>
      <c r="E68" s="28" t="s">
        <v>395</v>
      </c>
      <c r="F68" s="29"/>
    </row>
    <row r="69" spans="1:6" ht="78.75" x14ac:dyDescent="0.25">
      <c r="A69" s="16" t="s">
        <v>95</v>
      </c>
      <c r="B69" s="17" t="s">
        <v>59</v>
      </c>
      <c r="C69" s="18"/>
      <c r="D69" s="18"/>
      <c r="E69" s="19"/>
      <c r="F69" s="20">
        <v>774</v>
      </c>
    </row>
    <row r="70" spans="1:6" ht="20.25" x14ac:dyDescent="0.25">
      <c r="A70" s="30"/>
      <c r="B70" s="22" t="s">
        <v>59</v>
      </c>
      <c r="C70" s="23" t="s">
        <v>396</v>
      </c>
      <c r="D70" s="23" t="s">
        <v>376</v>
      </c>
      <c r="E70" s="24" t="s">
        <v>397</v>
      </c>
      <c r="F70" s="31"/>
    </row>
    <row r="71" spans="1:6" x14ac:dyDescent="0.25">
      <c r="A71" s="21"/>
      <c r="B71" s="22" t="s">
        <v>59</v>
      </c>
      <c r="C71" s="23" t="s">
        <v>396</v>
      </c>
      <c r="D71" s="23" t="s">
        <v>376</v>
      </c>
      <c r="E71" s="24" t="s">
        <v>398</v>
      </c>
      <c r="F71" s="25"/>
    </row>
    <row r="72" spans="1:6" x14ac:dyDescent="0.25">
      <c r="A72" s="26"/>
      <c r="B72" s="22" t="s">
        <v>59</v>
      </c>
      <c r="C72" s="27" t="s">
        <v>396</v>
      </c>
      <c r="D72" s="27" t="s">
        <v>373</v>
      </c>
      <c r="E72" s="28" t="s">
        <v>399</v>
      </c>
      <c r="F72" s="29"/>
    </row>
    <row r="73" spans="1:6" ht="15.75" thickBot="1" x14ac:dyDescent="0.3">
      <c r="A73" s="26"/>
      <c r="B73" s="22" t="s">
        <v>59</v>
      </c>
      <c r="C73" s="27" t="s">
        <v>396</v>
      </c>
      <c r="D73" s="27" t="s">
        <v>376</v>
      </c>
      <c r="E73" s="28" t="s">
        <v>400</v>
      </c>
      <c r="F73" s="29"/>
    </row>
    <row r="74" spans="1:6" ht="63" x14ac:dyDescent="0.25">
      <c r="A74" s="16" t="s">
        <v>96</v>
      </c>
      <c r="B74" s="17" t="s">
        <v>40</v>
      </c>
      <c r="C74" s="18"/>
      <c r="D74" s="18"/>
      <c r="E74" s="19"/>
      <c r="F74" s="20">
        <v>443</v>
      </c>
    </row>
    <row r="75" spans="1:6" x14ac:dyDescent="0.25">
      <c r="A75" s="21"/>
      <c r="B75" s="22" t="s">
        <v>40</v>
      </c>
      <c r="C75" s="23" t="s">
        <v>401</v>
      </c>
      <c r="D75" s="23" t="s">
        <v>402</v>
      </c>
      <c r="E75" s="24" t="s">
        <v>403</v>
      </c>
      <c r="F75" s="25"/>
    </row>
    <row r="76" spans="1:6" x14ac:dyDescent="0.25">
      <c r="A76" s="32"/>
      <c r="B76" s="22" t="s">
        <v>40</v>
      </c>
      <c r="C76" s="27" t="s">
        <v>401</v>
      </c>
      <c r="D76" s="27" t="s">
        <v>404</v>
      </c>
      <c r="E76" s="28" t="s">
        <v>405</v>
      </c>
      <c r="F76" s="29"/>
    </row>
    <row r="77" spans="1:6" ht="15.75" thickBot="1" x14ac:dyDescent="0.3">
      <c r="A77" s="32"/>
      <c r="B77" s="22" t="s">
        <v>40</v>
      </c>
      <c r="C77" s="27" t="s">
        <v>401</v>
      </c>
      <c r="D77" s="27" t="s">
        <v>406</v>
      </c>
      <c r="E77" s="28" t="s">
        <v>407</v>
      </c>
      <c r="F77" s="29"/>
    </row>
    <row r="78" spans="1:6" ht="110.25" x14ac:dyDescent="0.25">
      <c r="A78" s="16" t="s">
        <v>97</v>
      </c>
      <c r="B78" s="17" t="s">
        <v>40</v>
      </c>
      <c r="C78" s="18"/>
      <c r="D78" s="18"/>
      <c r="E78" s="19"/>
      <c r="F78" s="20">
        <v>522.70000000000005</v>
      </c>
    </row>
    <row r="79" spans="1:6" x14ac:dyDescent="0.25">
      <c r="A79" s="21"/>
      <c r="B79" s="22" t="s">
        <v>40</v>
      </c>
      <c r="C79" s="23" t="s">
        <v>408</v>
      </c>
      <c r="D79" s="23" t="s">
        <v>409</v>
      </c>
      <c r="E79" s="24" t="s">
        <v>410</v>
      </c>
      <c r="F79" s="25"/>
    </row>
    <row r="80" spans="1:6" x14ac:dyDescent="0.25">
      <c r="A80" s="26"/>
      <c r="B80" s="22" t="s">
        <v>40</v>
      </c>
      <c r="C80" s="27" t="s">
        <v>408</v>
      </c>
      <c r="D80" s="27" t="s">
        <v>406</v>
      </c>
      <c r="E80" s="28" t="s">
        <v>411</v>
      </c>
      <c r="F80" s="29"/>
    </row>
    <row r="81" spans="1:6" x14ac:dyDescent="0.25">
      <c r="A81" s="26"/>
      <c r="B81" s="22" t="s">
        <v>40</v>
      </c>
      <c r="C81" s="27" t="s">
        <v>408</v>
      </c>
      <c r="D81" s="27" t="s">
        <v>406</v>
      </c>
      <c r="E81" s="28" t="s">
        <v>412</v>
      </c>
      <c r="F81" s="29"/>
    </row>
    <row r="82" spans="1:6" x14ac:dyDescent="0.25">
      <c r="A82" s="26"/>
      <c r="B82" s="22" t="s">
        <v>40</v>
      </c>
      <c r="C82" s="27" t="s">
        <v>408</v>
      </c>
      <c r="D82" s="27" t="s">
        <v>406</v>
      </c>
      <c r="E82" s="28" t="s">
        <v>413</v>
      </c>
      <c r="F82" s="29"/>
    </row>
    <row r="83" spans="1:6" x14ac:dyDescent="0.25">
      <c r="A83" s="26"/>
      <c r="B83" s="22" t="s">
        <v>40</v>
      </c>
      <c r="C83" s="27" t="s">
        <v>408</v>
      </c>
      <c r="D83" s="27" t="s">
        <v>406</v>
      </c>
      <c r="E83" s="28" t="s">
        <v>414</v>
      </c>
      <c r="F83" s="29"/>
    </row>
    <row r="84" spans="1:6" x14ac:dyDescent="0.25">
      <c r="A84" s="26"/>
      <c r="B84" s="22" t="s">
        <v>40</v>
      </c>
      <c r="C84" s="27" t="s">
        <v>408</v>
      </c>
      <c r="D84" s="27" t="s">
        <v>334</v>
      </c>
      <c r="E84" s="28" t="s">
        <v>415</v>
      </c>
      <c r="F84" s="29"/>
    </row>
    <row r="85" spans="1:6" x14ac:dyDescent="0.25">
      <c r="A85" s="26"/>
      <c r="B85" s="22" t="s">
        <v>40</v>
      </c>
      <c r="C85" s="27" t="s">
        <v>408</v>
      </c>
      <c r="D85" s="27" t="s">
        <v>329</v>
      </c>
      <c r="E85" s="28" t="s">
        <v>416</v>
      </c>
      <c r="F85" s="29"/>
    </row>
    <row r="86" spans="1:6" x14ac:dyDescent="0.25">
      <c r="A86" s="26"/>
      <c r="B86" s="22" t="s">
        <v>40</v>
      </c>
      <c r="C86" s="27" t="s">
        <v>408</v>
      </c>
      <c r="D86" s="27" t="s">
        <v>406</v>
      </c>
      <c r="E86" s="28" t="s">
        <v>413</v>
      </c>
      <c r="F86" s="29"/>
    </row>
    <row r="87" spans="1:6" ht="15.75" thickBot="1" x14ac:dyDescent="0.3">
      <c r="A87" s="26"/>
      <c r="B87" s="22" t="s">
        <v>40</v>
      </c>
      <c r="C87" s="27" t="s">
        <v>408</v>
      </c>
      <c r="D87" s="27" t="s">
        <v>417</v>
      </c>
      <c r="E87" s="28" t="s">
        <v>418</v>
      </c>
      <c r="F87" s="29"/>
    </row>
    <row r="88" spans="1:6" ht="63" x14ac:dyDescent="0.25">
      <c r="A88" s="16" t="s">
        <v>98</v>
      </c>
      <c r="B88" s="17" t="s">
        <v>40</v>
      </c>
      <c r="C88" s="18"/>
      <c r="D88" s="18"/>
      <c r="E88" s="19"/>
      <c r="F88" s="20">
        <v>464</v>
      </c>
    </row>
    <row r="89" spans="1:6" ht="30" x14ac:dyDescent="0.25">
      <c r="A89" s="21"/>
      <c r="B89" s="22" t="s">
        <v>40</v>
      </c>
      <c r="C89" s="23" t="s">
        <v>419</v>
      </c>
      <c r="D89" s="23" t="s">
        <v>406</v>
      </c>
      <c r="E89" s="24" t="s">
        <v>420</v>
      </c>
      <c r="F89" s="25"/>
    </row>
    <row r="90" spans="1:6" ht="30.75" thickBot="1" x14ac:dyDescent="0.3">
      <c r="A90" s="26"/>
      <c r="B90" s="22" t="s">
        <v>40</v>
      </c>
      <c r="C90" s="27" t="s">
        <v>419</v>
      </c>
      <c r="D90" s="27" t="s">
        <v>404</v>
      </c>
      <c r="E90" s="28" t="s">
        <v>421</v>
      </c>
      <c r="F90" s="29"/>
    </row>
    <row r="91" spans="1:6" ht="94.5" x14ac:dyDescent="0.25">
      <c r="A91" s="16" t="s">
        <v>99</v>
      </c>
      <c r="B91" s="17" t="s">
        <v>40</v>
      </c>
      <c r="C91" s="18"/>
      <c r="D91" s="18"/>
      <c r="E91" s="19"/>
      <c r="F91" s="20">
        <v>480.7</v>
      </c>
    </row>
    <row r="92" spans="1:6" ht="30" x14ac:dyDescent="0.25">
      <c r="A92" s="21"/>
      <c r="B92" s="22" t="s">
        <v>40</v>
      </c>
      <c r="C92" s="23" t="s">
        <v>422</v>
      </c>
      <c r="D92" s="23" t="s">
        <v>404</v>
      </c>
      <c r="E92" s="24" t="s">
        <v>423</v>
      </c>
      <c r="F92" s="25"/>
    </row>
    <row r="93" spans="1:6" ht="30" x14ac:dyDescent="0.25">
      <c r="A93" s="26"/>
      <c r="B93" s="22" t="s">
        <v>40</v>
      </c>
      <c r="C93" s="27" t="s">
        <v>422</v>
      </c>
      <c r="D93" s="27" t="s">
        <v>404</v>
      </c>
      <c r="E93" s="28" t="s">
        <v>424</v>
      </c>
      <c r="F93" s="29"/>
    </row>
    <row r="94" spans="1:6" ht="30" x14ac:dyDescent="0.25">
      <c r="A94" s="26"/>
      <c r="B94" s="22" t="s">
        <v>40</v>
      </c>
      <c r="C94" s="27" t="s">
        <v>422</v>
      </c>
      <c r="D94" s="27" t="s">
        <v>329</v>
      </c>
      <c r="E94" s="28" t="s">
        <v>425</v>
      </c>
      <c r="F94" s="29"/>
    </row>
    <row r="95" spans="1:6" ht="30" x14ac:dyDescent="0.25">
      <c r="A95" s="26"/>
      <c r="B95" s="22" t="s">
        <v>40</v>
      </c>
      <c r="C95" s="27" t="s">
        <v>422</v>
      </c>
      <c r="D95" s="27" t="s">
        <v>329</v>
      </c>
      <c r="E95" s="28" t="s">
        <v>426</v>
      </c>
      <c r="F95" s="29"/>
    </row>
    <row r="96" spans="1:6" ht="30.75" thickBot="1" x14ac:dyDescent="0.3">
      <c r="A96" s="26"/>
      <c r="B96" s="22" t="s">
        <v>40</v>
      </c>
      <c r="C96" s="27" t="s">
        <v>422</v>
      </c>
      <c r="D96" s="27" t="s">
        <v>329</v>
      </c>
      <c r="E96" s="28" t="s">
        <v>427</v>
      </c>
      <c r="F96" s="29"/>
    </row>
    <row r="97" spans="1:6" ht="94.5" x14ac:dyDescent="0.25">
      <c r="A97" s="16" t="s">
        <v>100</v>
      </c>
      <c r="B97" s="17" t="s">
        <v>40</v>
      </c>
      <c r="C97" s="18"/>
      <c r="D97" s="18"/>
      <c r="E97" s="19"/>
      <c r="F97" s="20">
        <v>552.5</v>
      </c>
    </row>
    <row r="98" spans="1:6" x14ac:dyDescent="0.25">
      <c r="A98" s="21"/>
      <c r="B98" s="22" t="s">
        <v>40</v>
      </c>
      <c r="C98" s="23" t="s">
        <v>428</v>
      </c>
      <c r="D98" s="23" t="s">
        <v>334</v>
      </c>
      <c r="E98" s="24" t="s">
        <v>429</v>
      </c>
      <c r="F98" s="25"/>
    </row>
    <row r="99" spans="1:6" x14ac:dyDescent="0.25">
      <c r="A99" s="26"/>
      <c r="B99" s="22" t="s">
        <v>40</v>
      </c>
      <c r="C99" s="27" t="s">
        <v>428</v>
      </c>
      <c r="D99" s="27" t="s">
        <v>334</v>
      </c>
      <c r="E99" s="28" t="s">
        <v>430</v>
      </c>
      <c r="F99" s="29"/>
    </row>
    <row r="100" spans="1:6" x14ac:dyDescent="0.25">
      <c r="A100" s="26"/>
      <c r="B100" s="22" t="s">
        <v>40</v>
      </c>
      <c r="C100" s="27" t="s">
        <v>428</v>
      </c>
      <c r="D100" s="27" t="s">
        <v>334</v>
      </c>
      <c r="E100" s="28" t="s">
        <v>429</v>
      </c>
      <c r="F100" s="29"/>
    </row>
    <row r="101" spans="1:6" x14ac:dyDescent="0.25">
      <c r="A101" s="26"/>
      <c r="B101" s="22" t="s">
        <v>40</v>
      </c>
      <c r="C101" s="27" t="s">
        <v>428</v>
      </c>
      <c r="D101" s="27" t="s">
        <v>334</v>
      </c>
      <c r="E101" s="28" t="s">
        <v>431</v>
      </c>
      <c r="F101" s="29"/>
    </row>
    <row r="102" spans="1:6" x14ac:dyDescent="0.25">
      <c r="A102" s="26"/>
      <c r="B102" s="22" t="s">
        <v>40</v>
      </c>
      <c r="C102" s="27" t="s">
        <v>428</v>
      </c>
      <c r="D102" s="27" t="s">
        <v>409</v>
      </c>
      <c r="E102" s="28" t="s">
        <v>432</v>
      </c>
      <c r="F102" s="29"/>
    </row>
    <row r="103" spans="1:6" ht="30" x14ac:dyDescent="0.25">
      <c r="A103" s="26"/>
      <c r="B103" s="22" t="s">
        <v>40</v>
      </c>
      <c r="C103" s="27" t="s">
        <v>428</v>
      </c>
      <c r="D103" s="27" t="s">
        <v>406</v>
      </c>
      <c r="E103" s="28" t="s">
        <v>433</v>
      </c>
      <c r="F103" s="29"/>
    </row>
    <row r="104" spans="1:6" ht="15.75" thickBot="1" x14ac:dyDescent="0.3">
      <c r="A104" s="26"/>
      <c r="B104" s="22" t="s">
        <v>40</v>
      </c>
      <c r="C104" s="27" t="s">
        <v>428</v>
      </c>
      <c r="D104" s="27" t="s">
        <v>417</v>
      </c>
      <c r="E104" s="28" t="s">
        <v>434</v>
      </c>
      <c r="F104" s="29"/>
    </row>
    <row r="105" spans="1:6" ht="31.5" x14ac:dyDescent="0.25">
      <c r="A105" s="16" t="s">
        <v>101</v>
      </c>
      <c r="B105" s="17" t="s">
        <v>40</v>
      </c>
      <c r="C105" s="18"/>
      <c r="D105" s="18"/>
      <c r="E105" s="19"/>
      <c r="F105" s="20">
        <v>461</v>
      </c>
    </row>
    <row r="106" spans="1:6" x14ac:dyDescent="0.25">
      <c r="A106" s="21"/>
      <c r="B106" s="22" t="s">
        <v>40</v>
      </c>
      <c r="C106" s="23" t="s">
        <v>435</v>
      </c>
      <c r="D106" s="23" t="s">
        <v>404</v>
      </c>
      <c r="E106" s="24" t="s">
        <v>436</v>
      </c>
      <c r="F106" s="25"/>
    </row>
    <row r="107" spans="1:6" ht="15.75" thickBot="1" x14ac:dyDescent="0.3">
      <c r="A107" s="26"/>
      <c r="B107" s="22" t="s">
        <v>40</v>
      </c>
      <c r="C107" s="27" t="s">
        <v>435</v>
      </c>
      <c r="D107" s="27" t="s">
        <v>417</v>
      </c>
      <c r="E107" s="28" t="s">
        <v>437</v>
      </c>
      <c r="F107" s="29"/>
    </row>
    <row r="108" spans="1:6" ht="63" x14ac:dyDescent="0.25">
      <c r="A108" s="16" t="s">
        <v>102</v>
      </c>
      <c r="B108" s="17" t="s">
        <v>51</v>
      </c>
      <c r="C108" s="18"/>
      <c r="D108" s="18"/>
      <c r="E108" s="19"/>
      <c r="F108" s="20">
        <v>494</v>
      </c>
    </row>
    <row r="109" spans="1:6" x14ac:dyDescent="0.25">
      <c r="A109" s="21"/>
      <c r="B109" s="22" t="s">
        <v>51</v>
      </c>
      <c r="C109" s="23" t="s">
        <v>438</v>
      </c>
      <c r="D109" s="23" t="s">
        <v>329</v>
      </c>
      <c r="E109" s="24" t="s">
        <v>439</v>
      </c>
      <c r="F109" s="25"/>
    </row>
    <row r="110" spans="1:6" ht="15.75" thickBot="1" x14ac:dyDescent="0.3">
      <c r="A110" s="26"/>
      <c r="B110" s="22" t="s">
        <v>51</v>
      </c>
      <c r="C110" s="27" t="s">
        <v>438</v>
      </c>
      <c r="D110" s="27" t="s">
        <v>329</v>
      </c>
      <c r="E110" s="28" t="s">
        <v>440</v>
      </c>
      <c r="F110" s="29"/>
    </row>
    <row r="111" spans="1:6" ht="78.75" x14ac:dyDescent="0.25">
      <c r="A111" s="16" t="s">
        <v>103</v>
      </c>
      <c r="B111" s="17" t="s">
        <v>51</v>
      </c>
      <c r="C111" s="18"/>
      <c r="D111" s="18"/>
      <c r="E111" s="19"/>
      <c r="F111" s="20">
        <v>472.9</v>
      </c>
    </row>
    <row r="112" spans="1:6" x14ac:dyDescent="0.25">
      <c r="A112" s="21"/>
      <c r="B112" s="22" t="s">
        <v>51</v>
      </c>
      <c r="C112" s="23" t="s">
        <v>441</v>
      </c>
      <c r="D112" s="23" t="s">
        <v>329</v>
      </c>
      <c r="E112" s="24" t="s">
        <v>442</v>
      </c>
      <c r="F112" s="25"/>
    </row>
    <row r="113" spans="1:6" x14ac:dyDescent="0.25">
      <c r="A113" s="26"/>
      <c r="B113" s="22" t="s">
        <v>51</v>
      </c>
      <c r="C113" s="27" t="s">
        <v>441</v>
      </c>
      <c r="D113" s="27" t="s">
        <v>443</v>
      </c>
      <c r="E113" s="28" t="s">
        <v>444</v>
      </c>
      <c r="F113" s="29"/>
    </row>
    <row r="114" spans="1:6" ht="15.75" thickBot="1" x14ac:dyDescent="0.3">
      <c r="A114" s="26"/>
      <c r="B114" s="22" t="s">
        <v>51</v>
      </c>
      <c r="C114" s="27" t="s">
        <v>441</v>
      </c>
      <c r="D114" s="27" t="s">
        <v>329</v>
      </c>
      <c r="E114" s="28" t="s">
        <v>442</v>
      </c>
      <c r="F114" s="29"/>
    </row>
    <row r="115" spans="1:6" ht="78.75" x14ac:dyDescent="0.25">
      <c r="A115" s="16" t="s">
        <v>104</v>
      </c>
      <c r="B115" s="17" t="s">
        <v>51</v>
      </c>
      <c r="C115" s="18"/>
      <c r="D115" s="18"/>
      <c r="E115" s="19"/>
      <c r="F115" s="20">
        <v>482</v>
      </c>
    </row>
    <row r="116" spans="1:6" ht="30" x14ac:dyDescent="0.25">
      <c r="A116" s="26"/>
      <c r="B116" s="22" t="s">
        <v>51</v>
      </c>
      <c r="C116" s="27" t="s">
        <v>445</v>
      </c>
      <c r="D116" s="27" t="s">
        <v>446</v>
      </c>
      <c r="E116" s="28" t="s">
        <v>447</v>
      </c>
      <c r="F116" s="29"/>
    </row>
    <row r="117" spans="1:6" ht="30.75" thickBot="1" x14ac:dyDescent="0.3">
      <c r="A117" s="26"/>
      <c r="B117" s="22" t="s">
        <v>51</v>
      </c>
      <c r="C117" s="27" t="s">
        <v>445</v>
      </c>
      <c r="D117" s="27" t="s">
        <v>446</v>
      </c>
      <c r="E117" s="28" t="s">
        <v>448</v>
      </c>
      <c r="F117" s="29"/>
    </row>
    <row r="118" spans="1:6" ht="78.75" x14ac:dyDescent="0.25">
      <c r="A118" s="16" t="s">
        <v>105</v>
      </c>
      <c r="B118" s="17" t="s">
        <v>62</v>
      </c>
      <c r="C118" s="18"/>
      <c r="D118" s="18"/>
      <c r="E118" s="19"/>
      <c r="F118" s="20">
        <v>556</v>
      </c>
    </row>
    <row r="119" spans="1:6" ht="45.75" thickBot="1" x14ac:dyDescent="0.3">
      <c r="A119" s="26"/>
      <c r="B119" s="22" t="s">
        <v>62</v>
      </c>
      <c r="C119" s="27" t="s">
        <v>449</v>
      </c>
      <c r="D119" s="27" t="s">
        <v>329</v>
      </c>
      <c r="E119" s="28" t="s">
        <v>450</v>
      </c>
      <c r="F119" s="29"/>
    </row>
    <row r="120" spans="1:6" ht="78.75" x14ac:dyDescent="0.25">
      <c r="A120" s="16" t="s">
        <v>106</v>
      </c>
      <c r="B120" s="17" t="s">
        <v>62</v>
      </c>
      <c r="C120" s="18"/>
      <c r="D120" s="18"/>
      <c r="E120" s="19"/>
      <c r="F120" s="20">
        <v>456</v>
      </c>
    </row>
    <row r="121" spans="1:6" x14ac:dyDescent="0.25">
      <c r="A121" s="26"/>
      <c r="B121" s="22" t="s">
        <v>62</v>
      </c>
      <c r="C121" s="27" t="s">
        <v>451</v>
      </c>
      <c r="D121" s="27" t="s">
        <v>409</v>
      </c>
      <c r="E121" s="28" t="s">
        <v>452</v>
      </c>
      <c r="F121" s="29"/>
    </row>
    <row r="122" spans="1:6" ht="15.75" thickBot="1" x14ac:dyDescent="0.3">
      <c r="A122" s="26"/>
      <c r="B122" s="22" t="s">
        <v>62</v>
      </c>
      <c r="C122" s="27" t="s">
        <v>451</v>
      </c>
      <c r="D122" s="27" t="s">
        <v>329</v>
      </c>
      <c r="E122" s="28" t="s">
        <v>453</v>
      </c>
      <c r="F122" s="29"/>
    </row>
    <row r="123" spans="1:6" ht="47.25" x14ac:dyDescent="0.25">
      <c r="A123" s="16" t="s">
        <v>107</v>
      </c>
      <c r="B123" s="17" t="s">
        <v>16</v>
      </c>
      <c r="C123" s="18"/>
      <c r="D123" s="18"/>
      <c r="E123" s="19"/>
      <c r="F123" s="20">
        <v>476</v>
      </c>
    </row>
    <row r="124" spans="1:6" ht="15.75" thickBot="1" x14ac:dyDescent="0.3">
      <c r="A124" s="26"/>
      <c r="B124" s="22" t="s">
        <v>16</v>
      </c>
      <c r="C124" s="27" t="s">
        <v>454</v>
      </c>
      <c r="D124" s="27" t="s">
        <v>329</v>
      </c>
      <c r="E124" s="28" t="s">
        <v>455</v>
      </c>
      <c r="F124" s="29"/>
    </row>
    <row r="125" spans="1:6" ht="47.25" x14ac:dyDescent="0.25">
      <c r="A125" s="16" t="s">
        <v>108</v>
      </c>
      <c r="B125" s="17" t="s">
        <v>16</v>
      </c>
      <c r="C125" s="18"/>
      <c r="D125" s="18"/>
      <c r="E125" s="19"/>
      <c r="F125" s="20">
        <v>486</v>
      </c>
    </row>
    <row r="126" spans="1:6" ht="15.75" thickBot="1" x14ac:dyDescent="0.3">
      <c r="A126" s="26"/>
      <c r="B126" s="22" t="s">
        <v>16</v>
      </c>
      <c r="C126" s="27" t="s">
        <v>456</v>
      </c>
      <c r="D126" s="27" t="s">
        <v>329</v>
      </c>
      <c r="E126" s="28" t="s">
        <v>457</v>
      </c>
      <c r="F126" s="29"/>
    </row>
    <row r="127" spans="1:6" ht="47.25" x14ac:dyDescent="0.25">
      <c r="A127" s="16" t="s">
        <v>109</v>
      </c>
      <c r="B127" s="17" t="s">
        <v>16</v>
      </c>
      <c r="C127" s="18"/>
      <c r="D127" s="18"/>
      <c r="E127" s="19"/>
      <c r="F127" s="20">
        <v>448</v>
      </c>
    </row>
    <row r="128" spans="1:6" ht="15.75" thickBot="1" x14ac:dyDescent="0.3">
      <c r="A128" s="21"/>
      <c r="B128" s="22" t="s">
        <v>16</v>
      </c>
      <c r="C128" s="23" t="s">
        <v>458</v>
      </c>
      <c r="D128" s="23" t="s">
        <v>459</v>
      </c>
      <c r="E128" s="24" t="s">
        <v>460</v>
      </c>
      <c r="F128" s="25"/>
    </row>
    <row r="129" spans="1:6" ht="78.75" x14ac:dyDescent="0.25">
      <c r="A129" s="16" t="s">
        <v>110</v>
      </c>
      <c r="B129" s="17" t="s">
        <v>22</v>
      </c>
      <c r="C129" s="18"/>
      <c r="D129" s="18"/>
      <c r="E129" s="19"/>
      <c r="F129" s="20">
        <v>344</v>
      </c>
    </row>
    <row r="130" spans="1:6" ht="15.75" thickBot="1" x14ac:dyDescent="0.3">
      <c r="A130" s="21"/>
      <c r="B130" s="22" t="s">
        <v>22</v>
      </c>
      <c r="C130" s="23" t="s">
        <v>461</v>
      </c>
      <c r="D130" s="23" t="s">
        <v>462</v>
      </c>
      <c r="E130" s="24" t="s">
        <v>463</v>
      </c>
      <c r="F130" s="25"/>
    </row>
    <row r="131" spans="1:6" ht="47.25" x14ac:dyDescent="0.25">
      <c r="A131" s="16" t="s">
        <v>111</v>
      </c>
      <c r="B131" s="17" t="s">
        <v>29</v>
      </c>
      <c r="C131" s="18"/>
      <c r="D131" s="18"/>
      <c r="E131" s="19"/>
      <c r="F131" s="20">
        <v>631</v>
      </c>
    </row>
    <row r="132" spans="1:6" ht="15.75" thickBot="1" x14ac:dyDescent="0.3">
      <c r="A132" s="21"/>
      <c r="B132" s="22" t="s">
        <v>29</v>
      </c>
      <c r="C132" s="23" t="s">
        <v>464</v>
      </c>
      <c r="D132" s="23" t="s">
        <v>409</v>
      </c>
      <c r="E132" s="24" t="s">
        <v>465</v>
      </c>
      <c r="F132" s="25"/>
    </row>
    <row r="133" spans="1:6" ht="78.75" x14ac:dyDescent="0.25">
      <c r="A133" s="16" t="s">
        <v>112</v>
      </c>
      <c r="B133" s="17" t="s">
        <v>56</v>
      </c>
      <c r="C133" s="18"/>
      <c r="D133" s="18"/>
      <c r="E133" s="19"/>
      <c r="F133" s="20">
        <v>422</v>
      </c>
    </row>
    <row r="134" spans="1:6" ht="30.75" thickBot="1" x14ac:dyDescent="0.3">
      <c r="A134" s="21"/>
      <c r="B134" s="22" t="s">
        <v>56</v>
      </c>
      <c r="C134" s="23" t="s">
        <v>466</v>
      </c>
      <c r="D134" s="23" t="s">
        <v>334</v>
      </c>
      <c r="E134" s="24" t="s">
        <v>467</v>
      </c>
      <c r="F134" s="25"/>
    </row>
    <row r="135" spans="1:6" ht="63" x14ac:dyDescent="0.25">
      <c r="A135" s="16" t="s">
        <v>113</v>
      </c>
      <c r="B135" s="17" t="s">
        <v>56</v>
      </c>
      <c r="C135" s="18"/>
      <c r="D135" s="18"/>
      <c r="E135" s="19"/>
      <c r="F135" s="20">
        <v>392</v>
      </c>
    </row>
    <row r="136" spans="1:6" ht="15.75" thickBot="1" x14ac:dyDescent="0.3">
      <c r="A136" s="21"/>
      <c r="B136" s="22" t="s">
        <v>56</v>
      </c>
      <c r="C136" s="23" t="s">
        <v>468</v>
      </c>
      <c r="D136" s="23" t="s">
        <v>409</v>
      </c>
      <c r="E136" s="24" t="s">
        <v>469</v>
      </c>
      <c r="F136" s="25"/>
    </row>
    <row r="137" spans="1:6" ht="63" x14ac:dyDescent="0.25">
      <c r="A137" s="16" t="s">
        <v>114</v>
      </c>
      <c r="B137" s="17" t="s">
        <v>56</v>
      </c>
      <c r="C137" s="18"/>
      <c r="D137" s="18"/>
      <c r="E137" s="19"/>
      <c r="F137" s="20">
        <v>614</v>
      </c>
    </row>
    <row r="138" spans="1:6" ht="30.75" thickBot="1" x14ac:dyDescent="0.3">
      <c r="A138" s="21"/>
      <c r="B138" s="22" t="s">
        <v>56</v>
      </c>
      <c r="C138" s="23" t="s">
        <v>470</v>
      </c>
      <c r="D138" s="23" t="s">
        <v>329</v>
      </c>
      <c r="E138" s="24" t="s">
        <v>471</v>
      </c>
      <c r="F138" s="25"/>
    </row>
    <row r="139" spans="1:6" ht="47.25" x14ac:dyDescent="0.25">
      <c r="A139" s="16" t="s">
        <v>115</v>
      </c>
      <c r="B139" s="17" t="s">
        <v>56</v>
      </c>
      <c r="C139" s="18"/>
      <c r="D139" s="18"/>
      <c r="E139" s="19"/>
      <c r="F139" s="20">
        <v>376</v>
      </c>
    </row>
    <row r="140" spans="1:6" ht="15.75" thickBot="1" x14ac:dyDescent="0.3">
      <c r="A140" s="21"/>
      <c r="B140" s="22" t="s">
        <v>56</v>
      </c>
      <c r="C140" s="23" t="s">
        <v>472</v>
      </c>
      <c r="D140" s="23" t="s">
        <v>329</v>
      </c>
      <c r="E140" s="24" t="s">
        <v>473</v>
      </c>
      <c r="F140" s="25"/>
    </row>
    <row r="141" spans="1:6" ht="47.25" x14ac:dyDescent="0.25">
      <c r="A141" s="16" t="s">
        <v>116</v>
      </c>
      <c r="B141" s="17" t="s">
        <v>60</v>
      </c>
      <c r="C141" s="18"/>
      <c r="D141" s="18"/>
      <c r="E141" s="19"/>
      <c r="F141" s="20">
        <v>576</v>
      </c>
    </row>
    <row r="142" spans="1:6" ht="45.75" thickBot="1" x14ac:dyDescent="0.3">
      <c r="A142" s="21"/>
      <c r="B142" s="22" t="s">
        <v>60</v>
      </c>
      <c r="C142" s="23" t="s">
        <v>474</v>
      </c>
      <c r="D142" s="23" t="s">
        <v>369</v>
      </c>
      <c r="E142" s="24" t="s">
        <v>475</v>
      </c>
      <c r="F142" s="25"/>
    </row>
    <row r="143" spans="1:6" ht="63" x14ac:dyDescent="0.25">
      <c r="A143" s="16" t="s">
        <v>117</v>
      </c>
      <c r="B143" s="17" t="s">
        <v>17</v>
      </c>
      <c r="C143" s="18"/>
      <c r="D143" s="18"/>
      <c r="E143" s="19"/>
      <c r="F143" s="20">
        <v>505.3</v>
      </c>
    </row>
    <row r="144" spans="1:6" ht="30.75" thickBot="1" x14ac:dyDescent="0.3">
      <c r="A144" s="21"/>
      <c r="B144" s="22" t="s">
        <v>17</v>
      </c>
      <c r="C144" s="23" t="s">
        <v>476</v>
      </c>
      <c r="D144" s="23" t="s">
        <v>477</v>
      </c>
      <c r="E144" s="24" t="s">
        <v>367</v>
      </c>
      <c r="F144" s="25"/>
    </row>
    <row r="145" spans="1:6" ht="78.75" x14ac:dyDescent="0.25">
      <c r="A145" s="16" t="s">
        <v>118</v>
      </c>
      <c r="B145" s="17" t="s">
        <v>17</v>
      </c>
      <c r="C145" s="18"/>
      <c r="D145" s="18"/>
      <c r="E145" s="19"/>
      <c r="F145" s="20">
        <v>428</v>
      </c>
    </row>
    <row r="146" spans="1:6" ht="15.75" thickBot="1" x14ac:dyDescent="0.3">
      <c r="A146" s="21"/>
      <c r="B146" s="22" t="s">
        <v>17</v>
      </c>
      <c r="C146" s="23" t="s">
        <v>478</v>
      </c>
      <c r="D146" s="23" t="s">
        <v>334</v>
      </c>
      <c r="E146" s="24" t="s">
        <v>479</v>
      </c>
      <c r="F146" s="25"/>
    </row>
    <row r="147" spans="1:6" ht="78.75" x14ac:dyDescent="0.25">
      <c r="A147" s="16" t="s">
        <v>119</v>
      </c>
      <c r="B147" s="17" t="s">
        <v>17</v>
      </c>
      <c r="C147" s="18"/>
      <c r="D147" s="18"/>
      <c r="E147" s="19"/>
      <c r="F147" s="20">
        <v>480.7</v>
      </c>
    </row>
    <row r="148" spans="1:6" ht="15.75" thickBot="1" x14ac:dyDescent="0.3">
      <c r="A148" s="21"/>
      <c r="B148" s="22" t="s">
        <v>17</v>
      </c>
      <c r="C148" s="23" t="s">
        <v>480</v>
      </c>
      <c r="D148" s="23" t="s">
        <v>334</v>
      </c>
      <c r="E148" s="24" t="s">
        <v>481</v>
      </c>
      <c r="F148" s="25"/>
    </row>
    <row r="149" spans="1:6" ht="47.25" x14ac:dyDescent="0.25">
      <c r="A149" s="16" t="s">
        <v>120</v>
      </c>
      <c r="B149" s="17" t="s">
        <v>17</v>
      </c>
      <c r="C149" s="18"/>
      <c r="D149" s="18"/>
      <c r="E149" s="19"/>
      <c r="F149" s="20">
        <v>424</v>
      </c>
    </row>
    <row r="150" spans="1:6" ht="19.5" thickBot="1" x14ac:dyDescent="0.3">
      <c r="A150" s="33"/>
      <c r="B150" s="22" t="s">
        <v>17</v>
      </c>
      <c r="C150" s="23" t="s">
        <v>482</v>
      </c>
      <c r="D150" s="23" t="s">
        <v>329</v>
      </c>
      <c r="E150" s="24" t="s">
        <v>483</v>
      </c>
      <c r="F150" s="25"/>
    </row>
    <row r="151" spans="1:6" ht="63" x14ac:dyDescent="0.25">
      <c r="A151" s="16" t="s">
        <v>121</v>
      </c>
      <c r="B151" s="17" t="s">
        <v>18</v>
      </c>
      <c r="C151" s="18"/>
      <c r="D151" s="18"/>
      <c r="E151" s="19"/>
      <c r="F151" s="20">
        <v>518.70000000000005</v>
      </c>
    </row>
    <row r="152" spans="1:6" x14ac:dyDescent="0.25">
      <c r="A152" s="26"/>
      <c r="B152" s="22" t="s">
        <v>18</v>
      </c>
      <c r="C152" s="27" t="s">
        <v>484</v>
      </c>
      <c r="D152" s="27" t="s">
        <v>334</v>
      </c>
      <c r="E152" s="28" t="s">
        <v>485</v>
      </c>
      <c r="F152" s="29"/>
    </row>
    <row r="153" spans="1:6" ht="15.75" thickBot="1" x14ac:dyDescent="0.3">
      <c r="A153" s="26"/>
      <c r="B153" s="22" t="s">
        <v>18</v>
      </c>
      <c r="C153" s="27" t="s">
        <v>484</v>
      </c>
      <c r="D153" s="27" t="s">
        <v>329</v>
      </c>
      <c r="E153" s="28" t="s">
        <v>486</v>
      </c>
      <c r="F153" s="29"/>
    </row>
    <row r="154" spans="1:6" ht="78.75" x14ac:dyDescent="0.25">
      <c r="A154" s="16" t="s">
        <v>122</v>
      </c>
      <c r="B154" s="17" t="s">
        <v>19</v>
      </c>
      <c r="C154" s="18"/>
      <c r="D154" s="18"/>
      <c r="E154" s="19"/>
      <c r="F154" s="20">
        <v>478.5</v>
      </c>
    </row>
    <row r="155" spans="1:6" ht="45" x14ac:dyDescent="0.25">
      <c r="A155" s="26"/>
      <c r="B155" s="22" t="s">
        <v>19</v>
      </c>
      <c r="C155" s="27" t="s">
        <v>487</v>
      </c>
      <c r="D155" s="27" t="s">
        <v>488</v>
      </c>
      <c r="E155" s="28" t="s">
        <v>489</v>
      </c>
      <c r="F155" s="29"/>
    </row>
    <row r="156" spans="1:6" ht="45" x14ac:dyDescent="0.25">
      <c r="A156" s="26"/>
      <c r="B156" s="22" t="s">
        <v>19</v>
      </c>
      <c r="C156" s="27" t="s">
        <v>487</v>
      </c>
      <c r="D156" s="27" t="s">
        <v>488</v>
      </c>
      <c r="E156" s="28" t="s">
        <v>490</v>
      </c>
      <c r="F156" s="29"/>
    </row>
    <row r="157" spans="1:6" ht="45.75" thickBot="1" x14ac:dyDescent="0.3">
      <c r="A157" s="26"/>
      <c r="B157" s="22" t="s">
        <v>19</v>
      </c>
      <c r="C157" s="27" t="s">
        <v>487</v>
      </c>
      <c r="D157" s="27" t="s">
        <v>491</v>
      </c>
      <c r="E157" s="28" t="s">
        <v>492</v>
      </c>
      <c r="F157" s="29"/>
    </row>
    <row r="158" spans="1:6" ht="63" x14ac:dyDescent="0.25">
      <c r="A158" s="16" t="s">
        <v>123</v>
      </c>
      <c r="B158" s="17" t="s">
        <v>19</v>
      </c>
      <c r="C158" s="18"/>
      <c r="D158" s="18"/>
      <c r="E158" s="19"/>
      <c r="F158" s="20">
        <v>467.7</v>
      </c>
    </row>
    <row r="159" spans="1:6" ht="45" x14ac:dyDescent="0.25">
      <c r="A159" s="21"/>
      <c r="B159" s="22" t="s">
        <v>19</v>
      </c>
      <c r="C159" s="23" t="s">
        <v>493</v>
      </c>
      <c r="D159" s="23" t="s">
        <v>334</v>
      </c>
      <c r="E159" s="24" t="s">
        <v>494</v>
      </c>
      <c r="F159" s="25"/>
    </row>
    <row r="160" spans="1:6" ht="45" x14ac:dyDescent="0.25">
      <c r="A160" s="26"/>
      <c r="B160" s="22" t="s">
        <v>19</v>
      </c>
      <c r="C160" s="27" t="s">
        <v>493</v>
      </c>
      <c r="D160" s="27" t="s">
        <v>334</v>
      </c>
      <c r="E160" s="28" t="s">
        <v>495</v>
      </c>
      <c r="F160" s="29"/>
    </row>
    <row r="161" spans="1:6" ht="45" x14ac:dyDescent="0.25">
      <c r="A161" s="26"/>
      <c r="B161" s="22" t="s">
        <v>19</v>
      </c>
      <c r="C161" s="27" t="s">
        <v>493</v>
      </c>
      <c r="D161" s="27" t="s">
        <v>406</v>
      </c>
      <c r="E161" s="28" t="s">
        <v>496</v>
      </c>
      <c r="F161" s="29"/>
    </row>
    <row r="162" spans="1:6" ht="45" x14ac:dyDescent="0.25">
      <c r="A162" s="26"/>
      <c r="B162" s="22" t="s">
        <v>19</v>
      </c>
      <c r="C162" s="27" t="s">
        <v>493</v>
      </c>
      <c r="D162" s="27" t="s">
        <v>334</v>
      </c>
      <c r="E162" s="28" t="s">
        <v>497</v>
      </c>
      <c r="F162" s="29"/>
    </row>
    <row r="163" spans="1:6" ht="45" x14ac:dyDescent="0.25">
      <c r="A163" s="26"/>
      <c r="B163" s="22" t="s">
        <v>19</v>
      </c>
      <c r="C163" s="27" t="s">
        <v>493</v>
      </c>
      <c r="D163" s="27" t="s">
        <v>334</v>
      </c>
      <c r="E163" s="28" t="s">
        <v>498</v>
      </c>
      <c r="F163" s="29"/>
    </row>
    <row r="164" spans="1:6" ht="45.75" thickBot="1" x14ac:dyDescent="0.3">
      <c r="A164" s="26"/>
      <c r="B164" s="22" t="s">
        <v>19</v>
      </c>
      <c r="C164" s="27" t="s">
        <v>493</v>
      </c>
      <c r="D164" s="27" t="s">
        <v>329</v>
      </c>
      <c r="E164" s="28" t="s">
        <v>499</v>
      </c>
      <c r="F164" s="29"/>
    </row>
    <row r="165" spans="1:6" ht="94.5" x14ac:dyDescent="0.25">
      <c r="A165" s="16" t="s">
        <v>124</v>
      </c>
      <c r="B165" s="17" t="s">
        <v>19</v>
      </c>
      <c r="C165" s="18"/>
      <c r="D165" s="18"/>
      <c r="E165" s="19"/>
      <c r="F165" s="20">
        <v>546</v>
      </c>
    </row>
    <row r="166" spans="1:6" ht="45" x14ac:dyDescent="0.25">
      <c r="A166" s="21"/>
      <c r="B166" s="22" t="s">
        <v>19</v>
      </c>
      <c r="C166" s="23" t="s">
        <v>500</v>
      </c>
      <c r="D166" s="23" t="s">
        <v>406</v>
      </c>
      <c r="E166" s="24" t="s">
        <v>501</v>
      </c>
      <c r="F166" s="25"/>
    </row>
    <row r="167" spans="1:6" ht="45" x14ac:dyDescent="0.25">
      <c r="A167" s="26"/>
      <c r="B167" s="22" t="s">
        <v>19</v>
      </c>
      <c r="C167" s="27" t="s">
        <v>500</v>
      </c>
      <c r="D167" s="27" t="s">
        <v>329</v>
      </c>
      <c r="E167" s="28" t="s">
        <v>502</v>
      </c>
      <c r="F167" s="29"/>
    </row>
    <row r="168" spans="1:6" ht="45.75" thickBot="1" x14ac:dyDescent="0.3">
      <c r="A168" s="26"/>
      <c r="B168" s="22" t="s">
        <v>19</v>
      </c>
      <c r="C168" s="27" t="s">
        <v>500</v>
      </c>
      <c r="D168" s="27" t="s">
        <v>402</v>
      </c>
      <c r="E168" s="28" t="s">
        <v>503</v>
      </c>
      <c r="F168" s="29"/>
    </row>
    <row r="169" spans="1:6" ht="63" x14ac:dyDescent="0.25">
      <c r="A169" s="16" t="s">
        <v>125</v>
      </c>
      <c r="B169" s="17" t="s">
        <v>19</v>
      </c>
      <c r="C169" s="18"/>
      <c r="D169" s="18"/>
      <c r="E169" s="19"/>
      <c r="F169" s="20">
        <v>464</v>
      </c>
    </row>
    <row r="170" spans="1:6" ht="45" x14ac:dyDescent="0.25">
      <c r="A170" s="21"/>
      <c r="B170" s="22" t="s">
        <v>19</v>
      </c>
      <c r="C170" s="23" t="s">
        <v>504</v>
      </c>
      <c r="D170" s="23" t="s">
        <v>406</v>
      </c>
      <c r="E170" s="24" t="s">
        <v>505</v>
      </c>
      <c r="F170" s="25"/>
    </row>
    <row r="171" spans="1:6" ht="45.75" thickBot="1" x14ac:dyDescent="0.3">
      <c r="A171" s="26"/>
      <c r="B171" s="22" t="s">
        <v>19</v>
      </c>
      <c r="C171" s="27" t="s">
        <v>504</v>
      </c>
      <c r="D171" s="27" t="s">
        <v>409</v>
      </c>
      <c r="E171" s="28" t="s">
        <v>506</v>
      </c>
      <c r="F171" s="29"/>
    </row>
    <row r="172" spans="1:6" ht="63" x14ac:dyDescent="0.25">
      <c r="A172" s="16" t="s">
        <v>126</v>
      </c>
      <c r="B172" s="17" t="s">
        <v>19</v>
      </c>
      <c r="C172" s="18"/>
      <c r="D172" s="18"/>
      <c r="E172" s="19"/>
      <c r="F172" s="20">
        <v>504</v>
      </c>
    </row>
    <row r="173" spans="1:6" ht="45" x14ac:dyDescent="0.25">
      <c r="A173" s="21"/>
      <c r="B173" s="22" t="s">
        <v>19</v>
      </c>
      <c r="C173" s="23" t="s">
        <v>507</v>
      </c>
      <c r="D173" s="23" t="s">
        <v>334</v>
      </c>
      <c r="E173" s="24" t="s">
        <v>508</v>
      </c>
      <c r="F173" s="25"/>
    </row>
    <row r="174" spans="1:6" ht="45.75" thickBot="1" x14ac:dyDescent="0.3">
      <c r="A174" s="26"/>
      <c r="B174" s="22" t="s">
        <v>19</v>
      </c>
      <c r="C174" s="27" t="s">
        <v>507</v>
      </c>
      <c r="D174" s="27" t="s">
        <v>334</v>
      </c>
      <c r="E174" s="28" t="s">
        <v>509</v>
      </c>
      <c r="F174" s="29"/>
    </row>
    <row r="175" spans="1:6" ht="63" x14ac:dyDescent="0.25">
      <c r="A175" s="16" t="s">
        <v>127</v>
      </c>
      <c r="B175" s="17" t="s">
        <v>19</v>
      </c>
      <c r="C175" s="18"/>
      <c r="D175" s="18"/>
      <c r="E175" s="19"/>
      <c r="F175" s="20">
        <v>524</v>
      </c>
    </row>
    <row r="176" spans="1:6" ht="45" x14ac:dyDescent="0.25">
      <c r="A176" s="21"/>
      <c r="B176" s="22" t="s">
        <v>19</v>
      </c>
      <c r="C176" s="23" t="s">
        <v>510</v>
      </c>
      <c r="D176" s="23" t="s">
        <v>406</v>
      </c>
      <c r="E176" s="24" t="s">
        <v>511</v>
      </c>
      <c r="F176" s="25"/>
    </row>
    <row r="177" spans="1:6" ht="45.75" thickBot="1" x14ac:dyDescent="0.3">
      <c r="A177" s="26"/>
      <c r="B177" s="22" t="s">
        <v>19</v>
      </c>
      <c r="C177" s="27" t="s">
        <v>510</v>
      </c>
      <c r="D177" s="27" t="s">
        <v>406</v>
      </c>
      <c r="E177" s="28" t="s">
        <v>512</v>
      </c>
      <c r="F177" s="29"/>
    </row>
    <row r="178" spans="1:6" ht="78.75" x14ac:dyDescent="0.25">
      <c r="A178" s="16" t="s">
        <v>128</v>
      </c>
      <c r="B178" s="17" t="s">
        <v>19</v>
      </c>
      <c r="C178" s="18"/>
      <c r="D178" s="18"/>
      <c r="E178" s="19"/>
      <c r="F178" s="20">
        <v>439</v>
      </c>
    </row>
    <row r="179" spans="1:6" ht="45.75" thickBot="1" x14ac:dyDescent="0.3">
      <c r="A179" s="21"/>
      <c r="B179" s="22" t="s">
        <v>19</v>
      </c>
      <c r="C179" s="23" t="s">
        <v>513</v>
      </c>
      <c r="D179" s="23" t="s">
        <v>334</v>
      </c>
      <c r="E179" s="24" t="s">
        <v>514</v>
      </c>
      <c r="F179" s="25"/>
    </row>
    <row r="180" spans="1:6" ht="78.75" x14ac:dyDescent="0.25">
      <c r="A180" s="16" t="s">
        <v>129</v>
      </c>
      <c r="B180" s="17" t="s">
        <v>19</v>
      </c>
      <c r="C180" s="18"/>
      <c r="D180" s="18"/>
      <c r="E180" s="19"/>
      <c r="F180" s="20">
        <v>454</v>
      </c>
    </row>
    <row r="181" spans="1:6" ht="45" x14ac:dyDescent="0.25">
      <c r="A181" s="21"/>
      <c r="B181" s="22" t="s">
        <v>19</v>
      </c>
      <c r="C181" s="23" t="s">
        <v>515</v>
      </c>
      <c r="D181" s="23" t="s">
        <v>477</v>
      </c>
      <c r="E181" s="24" t="s">
        <v>367</v>
      </c>
      <c r="F181" s="25"/>
    </row>
    <row r="182" spans="1:6" ht="45" x14ac:dyDescent="0.25">
      <c r="A182" s="26"/>
      <c r="B182" s="22" t="s">
        <v>19</v>
      </c>
      <c r="C182" s="27" t="s">
        <v>515</v>
      </c>
      <c r="D182" s="27" t="s">
        <v>409</v>
      </c>
      <c r="E182" s="28" t="s">
        <v>516</v>
      </c>
      <c r="F182" s="29"/>
    </row>
    <row r="183" spans="1:6" ht="45.75" thickBot="1" x14ac:dyDescent="0.3">
      <c r="A183" s="26"/>
      <c r="B183" s="22" t="s">
        <v>19</v>
      </c>
      <c r="C183" s="27" t="s">
        <v>515</v>
      </c>
      <c r="D183" s="27" t="s">
        <v>406</v>
      </c>
      <c r="E183" s="28" t="s">
        <v>517</v>
      </c>
      <c r="F183" s="29"/>
    </row>
    <row r="184" spans="1:6" ht="63" x14ac:dyDescent="0.25">
      <c r="A184" s="16" t="s">
        <v>130</v>
      </c>
      <c r="B184" s="17" t="s">
        <v>19</v>
      </c>
      <c r="C184" s="18"/>
      <c r="D184" s="18"/>
      <c r="E184" s="19"/>
      <c r="F184" s="20">
        <v>499</v>
      </c>
    </row>
    <row r="185" spans="1:6" ht="45.75" thickBot="1" x14ac:dyDescent="0.3">
      <c r="A185" s="21"/>
      <c r="B185" s="22" t="s">
        <v>19</v>
      </c>
      <c r="C185" s="23" t="s">
        <v>518</v>
      </c>
      <c r="D185" s="23" t="s">
        <v>329</v>
      </c>
      <c r="E185" s="24" t="s">
        <v>519</v>
      </c>
      <c r="F185" s="25"/>
    </row>
    <row r="186" spans="1:6" ht="63" x14ac:dyDescent="0.25">
      <c r="A186" s="16" t="s">
        <v>131</v>
      </c>
      <c r="B186" s="17" t="s">
        <v>19</v>
      </c>
      <c r="C186" s="18"/>
      <c r="D186" s="18"/>
      <c r="E186" s="19"/>
      <c r="F186" s="20">
        <v>527</v>
      </c>
    </row>
    <row r="187" spans="1:6" ht="45.75" thickBot="1" x14ac:dyDescent="0.3">
      <c r="A187" s="21"/>
      <c r="B187" s="22" t="s">
        <v>19</v>
      </c>
      <c r="C187" s="23" t="s">
        <v>520</v>
      </c>
      <c r="D187" s="23" t="s">
        <v>334</v>
      </c>
      <c r="E187" s="24" t="s">
        <v>521</v>
      </c>
      <c r="F187" s="25"/>
    </row>
    <row r="188" spans="1:6" ht="63" x14ac:dyDescent="0.25">
      <c r="A188" s="16" t="s">
        <v>132</v>
      </c>
      <c r="B188" s="17" t="s">
        <v>20</v>
      </c>
      <c r="C188" s="18"/>
      <c r="D188" s="18"/>
      <c r="E188" s="19"/>
      <c r="F188" s="20">
        <v>407</v>
      </c>
    </row>
    <row r="189" spans="1:6" ht="45.75" thickBot="1" x14ac:dyDescent="0.3">
      <c r="A189" s="21"/>
      <c r="B189" s="22" t="s">
        <v>20</v>
      </c>
      <c r="C189" s="23" t="s">
        <v>522</v>
      </c>
      <c r="D189" s="23" t="s">
        <v>329</v>
      </c>
      <c r="E189" s="24" t="s">
        <v>523</v>
      </c>
      <c r="F189" s="25"/>
    </row>
    <row r="190" spans="1:6" ht="63" x14ac:dyDescent="0.25">
      <c r="A190" s="16" t="s">
        <v>133</v>
      </c>
      <c r="B190" s="17" t="s">
        <v>20</v>
      </c>
      <c r="C190" s="18"/>
      <c r="D190" s="18"/>
      <c r="E190" s="19"/>
      <c r="F190" s="20">
        <v>504</v>
      </c>
    </row>
    <row r="191" spans="1:6" ht="45.75" thickBot="1" x14ac:dyDescent="0.3">
      <c r="A191" s="21"/>
      <c r="B191" s="22" t="s">
        <v>20</v>
      </c>
      <c r="C191" s="23" t="s">
        <v>524</v>
      </c>
      <c r="D191" s="23" t="s">
        <v>334</v>
      </c>
      <c r="E191" s="24" t="s">
        <v>525</v>
      </c>
      <c r="F191" s="25"/>
    </row>
    <row r="192" spans="1:6" ht="78.75" x14ac:dyDescent="0.25">
      <c r="A192" s="16" t="s">
        <v>134</v>
      </c>
      <c r="B192" s="17" t="s">
        <v>20</v>
      </c>
      <c r="C192" s="18"/>
      <c r="D192" s="18"/>
      <c r="E192" s="19"/>
      <c r="F192" s="20">
        <v>439</v>
      </c>
    </row>
    <row r="193" spans="1:6" ht="45.75" thickBot="1" x14ac:dyDescent="0.3">
      <c r="A193" s="21"/>
      <c r="B193" s="22" t="s">
        <v>20</v>
      </c>
      <c r="C193" s="23" t="s">
        <v>526</v>
      </c>
      <c r="D193" s="23" t="s">
        <v>329</v>
      </c>
      <c r="E193" s="24" t="s">
        <v>527</v>
      </c>
      <c r="F193" s="25"/>
    </row>
    <row r="194" spans="1:6" ht="78.75" x14ac:dyDescent="0.25">
      <c r="A194" s="16" t="s">
        <v>135</v>
      </c>
      <c r="B194" s="17" t="s">
        <v>20</v>
      </c>
      <c r="C194" s="18"/>
      <c r="D194" s="18"/>
      <c r="E194" s="19"/>
      <c r="F194" s="20">
        <v>435</v>
      </c>
    </row>
    <row r="195" spans="1:6" ht="45.75" thickBot="1" x14ac:dyDescent="0.3">
      <c r="A195" s="21"/>
      <c r="B195" s="22" t="s">
        <v>20</v>
      </c>
      <c r="C195" s="23" t="s">
        <v>528</v>
      </c>
      <c r="D195" s="23" t="s">
        <v>529</v>
      </c>
      <c r="E195" s="24" t="s">
        <v>530</v>
      </c>
      <c r="F195" s="25"/>
    </row>
    <row r="196" spans="1:6" ht="63" x14ac:dyDescent="0.25">
      <c r="A196" s="16" t="s">
        <v>136</v>
      </c>
      <c r="B196" s="17" t="s">
        <v>41</v>
      </c>
      <c r="C196" s="18"/>
      <c r="D196" s="18"/>
      <c r="E196" s="19"/>
      <c r="F196" s="20">
        <v>764</v>
      </c>
    </row>
    <row r="197" spans="1:6" ht="30.75" thickBot="1" x14ac:dyDescent="0.3">
      <c r="A197" s="21"/>
      <c r="B197" s="22" t="s">
        <v>41</v>
      </c>
      <c r="C197" s="23" t="s">
        <v>41</v>
      </c>
      <c r="D197" s="23" t="s">
        <v>329</v>
      </c>
      <c r="E197" s="24" t="s">
        <v>531</v>
      </c>
      <c r="F197" s="25"/>
    </row>
    <row r="198" spans="1:6" ht="110.25" x14ac:dyDescent="0.25">
      <c r="A198" s="16" t="s">
        <v>137</v>
      </c>
      <c r="B198" s="17" t="s">
        <v>41</v>
      </c>
      <c r="C198" s="18"/>
      <c r="D198" s="18"/>
      <c r="E198" s="19"/>
      <c r="F198" s="20">
        <v>724</v>
      </c>
    </row>
    <row r="199" spans="1:6" ht="20.25" x14ac:dyDescent="0.25">
      <c r="A199" s="30"/>
      <c r="B199" s="22" t="s">
        <v>41</v>
      </c>
      <c r="C199" s="23" t="s">
        <v>532</v>
      </c>
      <c r="D199" s="23" t="s">
        <v>329</v>
      </c>
      <c r="E199" s="24" t="s">
        <v>533</v>
      </c>
      <c r="F199" s="31"/>
    </row>
    <row r="200" spans="1:6" ht="15.75" thickBot="1" x14ac:dyDescent="0.3">
      <c r="A200" s="21"/>
      <c r="B200" s="22" t="s">
        <v>41</v>
      </c>
      <c r="C200" s="23" t="s">
        <v>532</v>
      </c>
      <c r="D200" s="23" t="s">
        <v>329</v>
      </c>
      <c r="E200" s="24" t="s">
        <v>534</v>
      </c>
      <c r="F200" s="25"/>
    </row>
    <row r="201" spans="1:6" ht="78.75" x14ac:dyDescent="0.25">
      <c r="A201" s="16" t="s">
        <v>138</v>
      </c>
      <c r="B201" s="17" t="s">
        <v>41</v>
      </c>
      <c r="C201" s="18"/>
      <c r="D201" s="18"/>
      <c r="E201" s="19"/>
      <c r="F201" s="20">
        <v>762</v>
      </c>
    </row>
    <row r="202" spans="1:6" ht="30" x14ac:dyDescent="0.25">
      <c r="A202" s="21"/>
      <c r="B202" s="22" t="s">
        <v>41</v>
      </c>
      <c r="C202" s="23" t="s">
        <v>535</v>
      </c>
      <c r="D202" s="23" t="s">
        <v>462</v>
      </c>
      <c r="E202" s="24" t="s">
        <v>536</v>
      </c>
      <c r="F202" s="25"/>
    </row>
    <row r="203" spans="1:6" ht="30.75" thickBot="1" x14ac:dyDescent="0.3">
      <c r="A203" s="26"/>
      <c r="B203" s="22" t="s">
        <v>41</v>
      </c>
      <c r="C203" s="27" t="s">
        <v>535</v>
      </c>
      <c r="D203" s="27" t="s">
        <v>462</v>
      </c>
      <c r="E203" s="28" t="s">
        <v>537</v>
      </c>
      <c r="F203" s="29"/>
    </row>
    <row r="204" spans="1:6" ht="63" x14ac:dyDescent="0.25">
      <c r="A204" s="16" t="s">
        <v>139</v>
      </c>
      <c r="B204" s="17" t="s">
        <v>41</v>
      </c>
      <c r="C204" s="18"/>
      <c r="D204" s="18"/>
      <c r="E204" s="19"/>
      <c r="F204" s="20">
        <v>734</v>
      </c>
    </row>
    <row r="205" spans="1:6" ht="30.75" thickBot="1" x14ac:dyDescent="0.3">
      <c r="A205" s="21"/>
      <c r="B205" s="22" t="s">
        <v>41</v>
      </c>
      <c r="C205" s="23" t="s">
        <v>535</v>
      </c>
      <c r="D205" s="23" t="s">
        <v>462</v>
      </c>
      <c r="E205" s="24" t="s">
        <v>538</v>
      </c>
      <c r="F205" s="25"/>
    </row>
    <row r="206" spans="1:6" ht="78.75" x14ac:dyDescent="0.25">
      <c r="A206" s="16" t="s">
        <v>140</v>
      </c>
      <c r="B206" s="17" t="s">
        <v>41</v>
      </c>
      <c r="C206" s="18"/>
      <c r="D206" s="18"/>
      <c r="E206" s="19"/>
      <c r="F206" s="20">
        <v>762.40000000000009</v>
      </c>
    </row>
    <row r="207" spans="1:6" ht="15.75" thickBot="1" x14ac:dyDescent="0.3">
      <c r="A207" s="21"/>
      <c r="B207" s="22" t="s">
        <v>41</v>
      </c>
      <c r="C207" s="23" t="s">
        <v>539</v>
      </c>
      <c r="D207" s="23" t="s">
        <v>402</v>
      </c>
      <c r="E207" s="24" t="s">
        <v>540</v>
      </c>
      <c r="F207" s="25"/>
    </row>
    <row r="208" spans="1:6" ht="47.25" x14ac:dyDescent="0.25">
      <c r="A208" s="16" t="s">
        <v>141</v>
      </c>
      <c r="B208" s="17" t="s">
        <v>21</v>
      </c>
      <c r="C208" s="18"/>
      <c r="D208" s="18"/>
      <c r="E208" s="19"/>
      <c r="F208" s="20">
        <v>744</v>
      </c>
    </row>
    <row r="209" spans="1:6" ht="45.75" thickBot="1" x14ac:dyDescent="0.3">
      <c r="A209" s="21"/>
      <c r="B209" s="22" t="s">
        <v>21</v>
      </c>
      <c r="C209" s="23" t="s">
        <v>541</v>
      </c>
      <c r="D209" s="23" t="s">
        <v>329</v>
      </c>
      <c r="E209" s="24" t="s">
        <v>542</v>
      </c>
      <c r="F209" s="25"/>
    </row>
    <row r="210" spans="1:6" ht="47.25" x14ac:dyDescent="0.25">
      <c r="A210" s="16" t="s">
        <v>142</v>
      </c>
      <c r="B210" s="17" t="s">
        <v>21</v>
      </c>
      <c r="C210" s="18"/>
      <c r="D210" s="18"/>
      <c r="E210" s="19"/>
      <c r="F210" s="20">
        <v>654</v>
      </c>
    </row>
    <row r="211" spans="1:6" ht="45.75" thickBot="1" x14ac:dyDescent="0.3">
      <c r="A211" s="21"/>
      <c r="B211" s="22" t="s">
        <v>21</v>
      </c>
      <c r="C211" s="23" t="s">
        <v>543</v>
      </c>
      <c r="D211" s="23" t="s">
        <v>329</v>
      </c>
      <c r="E211" s="24" t="s">
        <v>544</v>
      </c>
      <c r="F211" s="25"/>
    </row>
    <row r="212" spans="1:6" ht="47.25" x14ac:dyDescent="0.25">
      <c r="A212" s="16" t="s">
        <v>143</v>
      </c>
      <c r="B212" s="17" t="s">
        <v>21</v>
      </c>
      <c r="C212" s="18"/>
      <c r="D212" s="18"/>
      <c r="E212" s="19"/>
      <c r="F212" s="20">
        <v>666</v>
      </c>
    </row>
    <row r="213" spans="1:6" ht="45.75" thickBot="1" x14ac:dyDescent="0.3">
      <c r="A213" s="21"/>
      <c r="B213" s="22" t="s">
        <v>21</v>
      </c>
      <c r="C213" s="23" t="s">
        <v>545</v>
      </c>
      <c r="D213" s="23" t="s">
        <v>329</v>
      </c>
      <c r="E213" s="24" t="s">
        <v>546</v>
      </c>
      <c r="F213" s="25"/>
    </row>
    <row r="214" spans="1:6" ht="47.25" x14ac:dyDescent="0.25">
      <c r="A214" s="16" t="s">
        <v>144</v>
      </c>
      <c r="B214" s="17" t="s">
        <v>21</v>
      </c>
      <c r="C214" s="18"/>
      <c r="D214" s="18"/>
      <c r="E214" s="19"/>
      <c r="F214" s="20">
        <v>686</v>
      </c>
    </row>
    <row r="215" spans="1:6" ht="45.75" thickBot="1" x14ac:dyDescent="0.3">
      <c r="A215" s="21"/>
      <c r="B215" s="22" t="s">
        <v>21</v>
      </c>
      <c r="C215" s="23" t="s">
        <v>545</v>
      </c>
      <c r="D215" s="23" t="s">
        <v>329</v>
      </c>
      <c r="E215" s="24" t="s">
        <v>547</v>
      </c>
      <c r="F215" s="25"/>
    </row>
    <row r="216" spans="1:6" ht="47.25" x14ac:dyDescent="0.25">
      <c r="A216" s="16" t="s">
        <v>145</v>
      </c>
      <c r="B216" s="17" t="s">
        <v>21</v>
      </c>
      <c r="C216" s="18"/>
      <c r="D216" s="18"/>
      <c r="E216" s="19"/>
      <c r="F216" s="20">
        <v>744</v>
      </c>
    </row>
    <row r="217" spans="1:6" ht="45.75" thickBot="1" x14ac:dyDescent="0.3">
      <c r="A217" s="21"/>
      <c r="B217" s="22" t="s">
        <v>21</v>
      </c>
      <c r="C217" s="23" t="s">
        <v>548</v>
      </c>
      <c r="D217" s="23" t="s">
        <v>459</v>
      </c>
      <c r="E217" s="24" t="s">
        <v>549</v>
      </c>
      <c r="F217" s="25"/>
    </row>
    <row r="218" spans="1:6" ht="110.25" x14ac:dyDescent="0.25">
      <c r="A218" s="16" t="s">
        <v>146</v>
      </c>
      <c r="B218" s="17" t="s">
        <v>23</v>
      </c>
      <c r="C218" s="18"/>
      <c r="D218" s="18"/>
      <c r="E218" s="19"/>
      <c r="F218" s="20">
        <v>462</v>
      </c>
    </row>
    <row r="219" spans="1:6" ht="45" x14ac:dyDescent="0.25">
      <c r="A219" s="21"/>
      <c r="B219" s="22" t="s">
        <v>23</v>
      </c>
      <c r="C219" s="23" t="s">
        <v>550</v>
      </c>
      <c r="D219" s="23" t="s">
        <v>551</v>
      </c>
      <c r="E219" s="24" t="s">
        <v>552</v>
      </c>
      <c r="F219" s="25"/>
    </row>
    <row r="220" spans="1:6" ht="45" x14ac:dyDescent="0.25">
      <c r="A220" s="26"/>
      <c r="B220" s="22" t="s">
        <v>23</v>
      </c>
      <c r="C220" s="27" t="s">
        <v>550</v>
      </c>
      <c r="D220" s="27" t="s">
        <v>551</v>
      </c>
      <c r="E220" s="28" t="s">
        <v>553</v>
      </c>
      <c r="F220" s="29"/>
    </row>
    <row r="221" spans="1:6" ht="45" x14ac:dyDescent="0.25">
      <c r="A221" s="26"/>
      <c r="B221" s="22" t="s">
        <v>23</v>
      </c>
      <c r="C221" s="27" t="s">
        <v>550</v>
      </c>
      <c r="D221" s="27" t="s">
        <v>551</v>
      </c>
      <c r="E221" s="28" t="s">
        <v>554</v>
      </c>
      <c r="F221" s="29"/>
    </row>
    <row r="222" spans="1:6" ht="45" x14ac:dyDescent="0.25">
      <c r="A222" s="26"/>
      <c r="B222" s="22" t="s">
        <v>23</v>
      </c>
      <c r="C222" s="27" t="s">
        <v>550</v>
      </c>
      <c r="D222" s="27" t="s">
        <v>551</v>
      </c>
      <c r="E222" s="28" t="s">
        <v>555</v>
      </c>
      <c r="F222" s="29"/>
    </row>
    <row r="223" spans="1:6" ht="45" x14ac:dyDescent="0.25">
      <c r="A223" s="26"/>
      <c r="B223" s="22" t="s">
        <v>23</v>
      </c>
      <c r="C223" s="27" t="s">
        <v>550</v>
      </c>
      <c r="D223" s="27" t="s">
        <v>551</v>
      </c>
      <c r="E223" s="28" t="s">
        <v>556</v>
      </c>
      <c r="F223" s="29"/>
    </row>
    <row r="224" spans="1:6" ht="45" x14ac:dyDescent="0.25">
      <c r="A224" s="26"/>
      <c r="B224" s="22" t="s">
        <v>23</v>
      </c>
      <c r="C224" s="27" t="s">
        <v>550</v>
      </c>
      <c r="D224" s="27" t="s">
        <v>551</v>
      </c>
      <c r="E224" s="28" t="s">
        <v>557</v>
      </c>
      <c r="F224" s="29"/>
    </row>
    <row r="225" spans="1:6" ht="45.75" thickBot="1" x14ac:dyDescent="0.3">
      <c r="A225" s="26"/>
      <c r="B225" s="22" t="s">
        <v>23</v>
      </c>
      <c r="C225" s="27" t="s">
        <v>550</v>
      </c>
      <c r="D225" s="27" t="s">
        <v>551</v>
      </c>
      <c r="E225" s="28" t="s">
        <v>558</v>
      </c>
      <c r="F225" s="29"/>
    </row>
    <row r="226" spans="1:6" ht="94.5" x14ac:dyDescent="0.25">
      <c r="A226" s="16" t="s">
        <v>147</v>
      </c>
      <c r="B226" s="34" t="s">
        <v>23</v>
      </c>
      <c r="C226" s="18"/>
      <c r="D226" s="18"/>
      <c r="E226" s="19"/>
      <c r="F226" s="20">
        <v>474</v>
      </c>
    </row>
    <row r="227" spans="1:6" ht="45" x14ac:dyDescent="0.25">
      <c r="A227" s="21"/>
      <c r="B227" s="22" t="s">
        <v>23</v>
      </c>
      <c r="C227" s="23" t="s">
        <v>559</v>
      </c>
      <c r="D227" s="23" t="s">
        <v>551</v>
      </c>
      <c r="E227" s="24" t="s">
        <v>560</v>
      </c>
      <c r="F227" s="25"/>
    </row>
    <row r="228" spans="1:6" ht="45" x14ac:dyDescent="0.25">
      <c r="A228" s="26"/>
      <c r="B228" s="22" t="s">
        <v>23</v>
      </c>
      <c r="C228" s="27" t="s">
        <v>559</v>
      </c>
      <c r="D228" s="27" t="s">
        <v>551</v>
      </c>
      <c r="E228" s="28" t="s">
        <v>561</v>
      </c>
      <c r="F228" s="29"/>
    </row>
    <row r="229" spans="1:6" ht="45.75" thickBot="1" x14ac:dyDescent="0.3">
      <c r="A229" s="26"/>
      <c r="B229" s="22" t="s">
        <v>23</v>
      </c>
      <c r="C229" s="27" t="s">
        <v>559</v>
      </c>
      <c r="D229" s="27" t="s">
        <v>551</v>
      </c>
      <c r="E229" s="28" t="s">
        <v>562</v>
      </c>
      <c r="F229" s="29"/>
    </row>
    <row r="230" spans="1:6" ht="47.25" x14ac:dyDescent="0.25">
      <c r="A230" s="16" t="s">
        <v>148</v>
      </c>
      <c r="B230" s="17" t="s">
        <v>25</v>
      </c>
      <c r="C230" s="18"/>
      <c r="D230" s="18"/>
      <c r="E230" s="19"/>
      <c r="F230" s="20">
        <v>390.7</v>
      </c>
    </row>
    <row r="231" spans="1:6" ht="30.75" thickBot="1" x14ac:dyDescent="0.3">
      <c r="A231" s="21"/>
      <c r="B231" s="22" t="s">
        <v>25</v>
      </c>
      <c r="C231" s="23" t="s">
        <v>563</v>
      </c>
      <c r="D231" s="23" t="s">
        <v>334</v>
      </c>
      <c r="E231" s="24" t="s">
        <v>564</v>
      </c>
      <c r="F231" s="25"/>
    </row>
    <row r="232" spans="1:6" ht="78.75" x14ac:dyDescent="0.25">
      <c r="A232" s="16" t="s">
        <v>149</v>
      </c>
      <c r="B232" s="17" t="s">
        <v>25</v>
      </c>
      <c r="C232" s="18"/>
      <c r="D232" s="18"/>
      <c r="E232" s="19"/>
      <c r="F232" s="20">
        <v>439</v>
      </c>
    </row>
    <row r="233" spans="1:6" ht="30.75" thickBot="1" x14ac:dyDescent="0.3">
      <c r="A233" s="21"/>
      <c r="B233" s="22" t="s">
        <v>25</v>
      </c>
      <c r="C233" s="23" t="s">
        <v>565</v>
      </c>
      <c r="D233" s="23" t="s">
        <v>566</v>
      </c>
      <c r="E233" s="24" t="s">
        <v>567</v>
      </c>
      <c r="F233" s="25"/>
    </row>
    <row r="234" spans="1:6" ht="47.25" x14ac:dyDescent="0.25">
      <c r="A234" s="16" t="s">
        <v>150</v>
      </c>
      <c r="B234" s="17" t="s">
        <v>25</v>
      </c>
      <c r="C234" s="18"/>
      <c r="D234" s="18"/>
      <c r="E234" s="19"/>
      <c r="F234" s="20">
        <v>469.3</v>
      </c>
    </row>
    <row r="235" spans="1:6" ht="30.75" thickBot="1" x14ac:dyDescent="0.3">
      <c r="A235" s="21"/>
      <c r="B235" s="22" t="s">
        <v>25</v>
      </c>
      <c r="C235" s="23" t="s">
        <v>568</v>
      </c>
      <c r="D235" s="23" t="s">
        <v>566</v>
      </c>
      <c r="E235" s="24" t="s">
        <v>569</v>
      </c>
      <c r="F235" s="25"/>
    </row>
    <row r="236" spans="1:6" ht="47.25" x14ac:dyDescent="0.25">
      <c r="A236" s="16" t="s">
        <v>151</v>
      </c>
      <c r="B236" s="17" t="s">
        <v>26</v>
      </c>
      <c r="C236" s="18"/>
      <c r="D236" s="18"/>
      <c r="E236" s="19"/>
      <c r="F236" s="20">
        <v>674</v>
      </c>
    </row>
    <row r="237" spans="1:6" ht="15.75" thickBot="1" x14ac:dyDescent="0.3">
      <c r="A237" s="21"/>
      <c r="B237" s="22" t="s">
        <v>26</v>
      </c>
      <c r="C237" s="23" t="s">
        <v>570</v>
      </c>
      <c r="D237" s="23" t="s">
        <v>334</v>
      </c>
      <c r="E237" s="24" t="s">
        <v>571</v>
      </c>
      <c r="F237" s="25"/>
    </row>
    <row r="238" spans="1:6" ht="78.75" x14ac:dyDescent="0.25">
      <c r="A238" s="16" t="s">
        <v>152</v>
      </c>
      <c r="B238" s="17" t="s">
        <v>26</v>
      </c>
      <c r="C238" s="18"/>
      <c r="D238" s="18"/>
      <c r="E238" s="19"/>
      <c r="F238" s="20">
        <v>665.3</v>
      </c>
    </row>
    <row r="239" spans="1:6" ht="30.75" thickBot="1" x14ac:dyDescent="0.3">
      <c r="A239" s="21"/>
      <c r="B239" s="22" t="s">
        <v>26</v>
      </c>
      <c r="C239" s="23" t="s">
        <v>572</v>
      </c>
      <c r="D239" s="23" t="s">
        <v>573</v>
      </c>
      <c r="E239" s="24" t="s">
        <v>574</v>
      </c>
      <c r="F239" s="25"/>
    </row>
    <row r="240" spans="1:6" ht="47.25" x14ac:dyDescent="0.25">
      <c r="A240" s="16" t="s">
        <v>575</v>
      </c>
      <c r="B240" s="17" t="s">
        <v>26</v>
      </c>
      <c r="C240" s="18"/>
      <c r="D240" s="18"/>
      <c r="E240" s="19"/>
      <c r="F240" s="20">
        <v>679</v>
      </c>
    </row>
    <row r="241" spans="1:6" ht="15.75" thickBot="1" x14ac:dyDescent="0.3">
      <c r="A241" s="21"/>
      <c r="B241" s="22" t="s">
        <v>26</v>
      </c>
      <c r="C241" s="23" t="s">
        <v>576</v>
      </c>
      <c r="D241" s="23" t="s">
        <v>529</v>
      </c>
      <c r="E241" s="24" t="s">
        <v>577</v>
      </c>
      <c r="F241" s="25"/>
    </row>
    <row r="242" spans="1:6" ht="47.25" x14ac:dyDescent="0.25">
      <c r="A242" s="16" t="s">
        <v>578</v>
      </c>
      <c r="B242" s="17" t="s">
        <v>26</v>
      </c>
      <c r="C242" s="18"/>
      <c r="D242" s="18"/>
      <c r="E242" s="19"/>
      <c r="F242" s="20">
        <v>669</v>
      </c>
    </row>
    <row r="243" spans="1:6" ht="15.75" thickBot="1" x14ac:dyDescent="0.3">
      <c r="A243" s="21"/>
      <c r="B243" s="22" t="s">
        <v>26</v>
      </c>
      <c r="C243" s="23" t="s">
        <v>579</v>
      </c>
      <c r="D243" s="23" t="s">
        <v>529</v>
      </c>
      <c r="E243" s="24" t="s">
        <v>580</v>
      </c>
      <c r="F243" s="25"/>
    </row>
    <row r="244" spans="1:6" ht="94.5" x14ac:dyDescent="0.25">
      <c r="A244" s="16" t="s">
        <v>155</v>
      </c>
      <c r="B244" s="17" t="s">
        <v>28</v>
      </c>
      <c r="C244" s="18"/>
      <c r="D244" s="18"/>
      <c r="E244" s="19"/>
      <c r="F244" s="20">
        <v>594</v>
      </c>
    </row>
    <row r="245" spans="1:6" ht="60.75" thickBot="1" x14ac:dyDescent="0.3">
      <c r="A245" s="21"/>
      <c r="B245" s="22" t="s">
        <v>28</v>
      </c>
      <c r="C245" s="23" t="s">
        <v>581</v>
      </c>
      <c r="D245" s="23" t="s">
        <v>329</v>
      </c>
      <c r="E245" s="24" t="s">
        <v>582</v>
      </c>
      <c r="F245" s="25"/>
    </row>
    <row r="246" spans="1:6" ht="78.75" x14ac:dyDescent="0.25">
      <c r="A246" s="16" t="s">
        <v>156</v>
      </c>
      <c r="B246" s="17" t="s">
        <v>30</v>
      </c>
      <c r="C246" s="18"/>
      <c r="D246" s="18"/>
      <c r="E246" s="19"/>
      <c r="F246" s="20">
        <v>432</v>
      </c>
    </row>
    <row r="247" spans="1:6" x14ac:dyDescent="0.25">
      <c r="A247" s="21"/>
      <c r="B247" s="22" t="s">
        <v>30</v>
      </c>
      <c r="C247" s="23" t="s">
        <v>583</v>
      </c>
      <c r="D247" s="23" t="s">
        <v>529</v>
      </c>
      <c r="E247" s="24" t="s">
        <v>584</v>
      </c>
      <c r="F247" s="25"/>
    </row>
    <row r="248" spans="1:6" x14ac:dyDescent="0.25">
      <c r="A248" s="26"/>
      <c r="B248" s="22" t="s">
        <v>30</v>
      </c>
      <c r="C248" s="27" t="s">
        <v>583</v>
      </c>
      <c r="D248" s="27" t="s">
        <v>529</v>
      </c>
      <c r="E248" s="28" t="s">
        <v>585</v>
      </c>
      <c r="F248" s="29"/>
    </row>
    <row r="249" spans="1:6" ht="15.75" thickBot="1" x14ac:dyDescent="0.3">
      <c r="A249" s="26"/>
      <c r="B249" s="22" t="s">
        <v>30</v>
      </c>
      <c r="C249" s="27" t="s">
        <v>583</v>
      </c>
      <c r="D249" s="27" t="s">
        <v>329</v>
      </c>
      <c r="E249" s="28" t="s">
        <v>586</v>
      </c>
      <c r="F249" s="29"/>
    </row>
    <row r="250" spans="1:6" ht="63" x14ac:dyDescent="0.25">
      <c r="A250" s="16" t="s">
        <v>157</v>
      </c>
      <c r="B250" s="17" t="s">
        <v>30</v>
      </c>
      <c r="C250" s="18"/>
      <c r="D250" s="18"/>
      <c r="E250" s="19"/>
      <c r="F250" s="20">
        <v>412</v>
      </c>
    </row>
    <row r="251" spans="1:6" ht="30.75" thickBot="1" x14ac:dyDescent="0.3">
      <c r="A251" s="21"/>
      <c r="B251" s="22" t="s">
        <v>30</v>
      </c>
      <c r="C251" s="23" t="s">
        <v>587</v>
      </c>
      <c r="D251" s="23" t="s">
        <v>329</v>
      </c>
      <c r="E251" s="24" t="s">
        <v>588</v>
      </c>
      <c r="F251" s="25"/>
    </row>
    <row r="252" spans="1:6" ht="78.75" x14ac:dyDescent="0.25">
      <c r="A252" s="16" t="s">
        <v>158</v>
      </c>
      <c r="B252" s="17" t="s">
        <v>31</v>
      </c>
      <c r="C252" s="18"/>
      <c r="D252" s="18"/>
      <c r="E252" s="19"/>
      <c r="F252" s="20">
        <v>716</v>
      </c>
    </row>
    <row r="253" spans="1:6" ht="20.25" x14ac:dyDescent="0.25">
      <c r="A253" s="35"/>
      <c r="B253" s="22" t="s">
        <v>31</v>
      </c>
      <c r="C253" s="23" t="s">
        <v>589</v>
      </c>
      <c r="D253" s="23" t="s">
        <v>590</v>
      </c>
      <c r="E253" s="24" t="s">
        <v>591</v>
      </c>
      <c r="F253" s="31"/>
    </row>
    <row r="254" spans="1:6" x14ac:dyDescent="0.25">
      <c r="A254" s="21"/>
      <c r="B254" s="22" t="s">
        <v>31</v>
      </c>
      <c r="C254" s="23" t="s">
        <v>589</v>
      </c>
      <c r="D254" s="23" t="s">
        <v>590</v>
      </c>
      <c r="E254" s="24" t="s">
        <v>592</v>
      </c>
      <c r="F254" s="25"/>
    </row>
    <row r="255" spans="1:6" ht="15.75" thickBot="1" x14ac:dyDescent="0.3">
      <c r="A255" s="26"/>
      <c r="B255" s="22" t="s">
        <v>31</v>
      </c>
      <c r="C255" s="27" t="s">
        <v>589</v>
      </c>
      <c r="D255" s="27" t="s">
        <v>329</v>
      </c>
      <c r="E255" s="28" t="s">
        <v>593</v>
      </c>
      <c r="F255" s="29"/>
    </row>
    <row r="256" spans="1:6" ht="220.5" x14ac:dyDescent="0.25">
      <c r="A256" s="16" t="s">
        <v>159</v>
      </c>
      <c r="B256" s="17" t="s">
        <v>31</v>
      </c>
      <c r="C256" s="18"/>
      <c r="D256" s="18"/>
      <c r="E256" s="19"/>
      <c r="F256" s="20">
        <v>693</v>
      </c>
    </row>
    <row r="257" spans="1:6" ht="45" x14ac:dyDescent="0.25">
      <c r="A257" s="35"/>
      <c r="B257" s="22" t="s">
        <v>31</v>
      </c>
      <c r="C257" s="23" t="s">
        <v>594</v>
      </c>
      <c r="D257" s="23" t="s">
        <v>595</v>
      </c>
      <c r="E257" s="24" t="s">
        <v>596</v>
      </c>
      <c r="F257" s="31"/>
    </row>
    <row r="258" spans="1:6" ht="45" x14ac:dyDescent="0.25">
      <c r="A258" s="35"/>
      <c r="B258" s="22" t="s">
        <v>31</v>
      </c>
      <c r="C258" s="23" t="s">
        <v>594</v>
      </c>
      <c r="D258" s="23" t="s">
        <v>595</v>
      </c>
      <c r="E258" s="24" t="s">
        <v>597</v>
      </c>
      <c r="F258" s="31"/>
    </row>
    <row r="259" spans="1:6" ht="45" x14ac:dyDescent="0.25">
      <c r="A259" s="35"/>
      <c r="B259" s="22" t="s">
        <v>31</v>
      </c>
      <c r="C259" s="23" t="s">
        <v>594</v>
      </c>
      <c r="D259" s="23" t="s">
        <v>595</v>
      </c>
      <c r="E259" s="24" t="s">
        <v>598</v>
      </c>
      <c r="F259" s="31"/>
    </row>
    <row r="260" spans="1:6" ht="45" x14ac:dyDescent="0.25">
      <c r="A260" s="35"/>
      <c r="B260" s="22" t="s">
        <v>31</v>
      </c>
      <c r="C260" s="23" t="s">
        <v>594</v>
      </c>
      <c r="D260" s="23" t="s">
        <v>595</v>
      </c>
      <c r="E260" s="24" t="s">
        <v>599</v>
      </c>
      <c r="F260" s="31"/>
    </row>
    <row r="261" spans="1:6" ht="45" x14ac:dyDescent="0.25">
      <c r="A261" s="35"/>
      <c r="B261" s="22" t="s">
        <v>31</v>
      </c>
      <c r="C261" s="23" t="s">
        <v>594</v>
      </c>
      <c r="D261" s="23" t="s">
        <v>595</v>
      </c>
      <c r="E261" s="24" t="s">
        <v>600</v>
      </c>
      <c r="F261" s="31"/>
    </row>
    <row r="262" spans="1:6" ht="45" x14ac:dyDescent="0.25">
      <c r="A262" s="35"/>
      <c r="B262" s="22" t="s">
        <v>31</v>
      </c>
      <c r="C262" s="23" t="s">
        <v>594</v>
      </c>
      <c r="D262" s="23" t="s">
        <v>595</v>
      </c>
      <c r="E262" s="24" t="s">
        <v>601</v>
      </c>
      <c r="F262" s="31"/>
    </row>
    <row r="263" spans="1:6" ht="45" x14ac:dyDescent="0.25">
      <c r="A263" s="35"/>
      <c r="B263" s="22" t="s">
        <v>31</v>
      </c>
      <c r="C263" s="23" t="s">
        <v>594</v>
      </c>
      <c r="D263" s="23" t="s">
        <v>595</v>
      </c>
      <c r="E263" s="24" t="s">
        <v>602</v>
      </c>
      <c r="F263" s="31"/>
    </row>
    <row r="264" spans="1:6" ht="45" x14ac:dyDescent="0.25">
      <c r="A264" s="35"/>
      <c r="B264" s="22" t="s">
        <v>31</v>
      </c>
      <c r="C264" s="23" t="s">
        <v>594</v>
      </c>
      <c r="D264" s="23" t="s">
        <v>595</v>
      </c>
      <c r="E264" s="24" t="s">
        <v>603</v>
      </c>
      <c r="F264" s="31"/>
    </row>
    <row r="265" spans="1:6" ht="45" x14ac:dyDescent="0.25">
      <c r="A265" s="35"/>
      <c r="B265" s="22" t="s">
        <v>31</v>
      </c>
      <c r="C265" s="23" t="s">
        <v>594</v>
      </c>
      <c r="D265" s="23" t="s">
        <v>595</v>
      </c>
      <c r="E265" s="24" t="s">
        <v>604</v>
      </c>
      <c r="F265" s="31"/>
    </row>
    <row r="266" spans="1:6" ht="45" x14ac:dyDescent="0.25">
      <c r="A266" s="35"/>
      <c r="B266" s="22" t="s">
        <v>31</v>
      </c>
      <c r="C266" s="23" t="s">
        <v>594</v>
      </c>
      <c r="D266" s="23" t="s">
        <v>595</v>
      </c>
      <c r="E266" s="24" t="s">
        <v>605</v>
      </c>
      <c r="F266" s="31"/>
    </row>
    <row r="267" spans="1:6" ht="45" x14ac:dyDescent="0.25">
      <c r="A267" s="35"/>
      <c r="B267" s="22" t="s">
        <v>31</v>
      </c>
      <c r="C267" s="23" t="s">
        <v>594</v>
      </c>
      <c r="D267" s="23" t="s">
        <v>595</v>
      </c>
      <c r="E267" s="24" t="s">
        <v>606</v>
      </c>
      <c r="F267" s="31"/>
    </row>
    <row r="268" spans="1:6" ht="45" x14ac:dyDescent="0.25">
      <c r="A268" s="35"/>
      <c r="B268" s="22" t="s">
        <v>31</v>
      </c>
      <c r="C268" s="23" t="s">
        <v>594</v>
      </c>
      <c r="D268" s="23" t="s">
        <v>595</v>
      </c>
      <c r="E268" s="24" t="s">
        <v>607</v>
      </c>
      <c r="F268" s="31"/>
    </row>
    <row r="269" spans="1:6" ht="45" x14ac:dyDescent="0.25">
      <c r="A269" s="35"/>
      <c r="B269" s="22" t="s">
        <v>31</v>
      </c>
      <c r="C269" s="23" t="s">
        <v>594</v>
      </c>
      <c r="D269" s="23" t="s">
        <v>595</v>
      </c>
      <c r="E269" s="24" t="s">
        <v>608</v>
      </c>
      <c r="F269" s="31"/>
    </row>
    <row r="270" spans="1:6" ht="45" x14ac:dyDescent="0.25">
      <c r="A270" s="35"/>
      <c r="B270" s="22" t="s">
        <v>31</v>
      </c>
      <c r="C270" s="23" t="s">
        <v>594</v>
      </c>
      <c r="D270" s="23" t="s">
        <v>595</v>
      </c>
      <c r="E270" s="24" t="s">
        <v>609</v>
      </c>
      <c r="F270" s="31"/>
    </row>
    <row r="271" spans="1:6" ht="15.75" thickBot="1" x14ac:dyDescent="0.3">
      <c r="A271" s="26"/>
      <c r="B271" s="22" t="s">
        <v>31</v>
      </c>
      <c r="C271" s="27" t="s">
        <v>594</v>
      </c>
      <c r="D271" s="27" t="s">
        <v>329</v>
      </c>
      <c r="E271" s="28" t="s">
        <v>610</v>
      </c>
      <c r="F271" s="29"/>
    </row>
    <row r="272" spans="1:6" ht="157.5" x14ac:dyDescent="0.25">
      <c r="A272" s="16" t="s">
        <v>160</v>
      </c>
      <c r="B272" s="17" t="s">
        <v>42</v>
      </c>
      <c r="C272" s="18"/>
      <c r="D272" s="18"/>
      <c r="E272" s="19"/>
      <c r="F272" s="20">
        <v>637.29999999999995</v>
      </c>
    </row>
    <row r="273" spans="1:6" x14ac:dyDescent="0.25">
      <c r="A273" s="21"/>
      <c r="B273" s="22" t="s">
        <v>42</v>
      </c>
      <c r="C273" s="23" t="s">
        <v>611</v>
      </c>
      <c r="D273" s="23" t="s">
        <v>612</v>
      </c>
      <c r="E273" s="24" t="s">
        <v>613</v>
      </c>
      <c r="F273" s="25"/>
    </row>
    <row r="274" spans="1:6" ht="15.75" thickBot="1" x14ac:dyDescent="0.3">
      <c r="A274" s="26"/>
      <c r="B274" s="22" t="s">
        <v>42</v>
      </c>
      <c r="C274" s="27" t="s">
        <v>611</v>
      </c>
      <c r="D274" s="27" t="s">
        <v>329</v>
      </c>
      <c r="E274" s="28" t="s">
        <v>614</v>
      </c>
      <c r="F274" s="29"/>
    </row>
    <row r="275" spans="1:6" ht="157.5" x14ac:dyDescent="0.25">
      <c r="A275" s="16" t="s">
        <v>161</v>
      </c>
      <c r="B275" s="17" t="s">
        <v>42</v>
      </c>
      <c r="C275" s="18"/>
      <c r="D275" s="18"/>
      <c r="E275" s="19"/>
      <c r="F275" s="20">
        <v>411</v>
      </c>
    </row>
    <row r="276" spans="1:6" ht="15.75" thickBot="1" x14ac:dyDescent="0.3">
      <c r="A276" s="21"/>
      <c r="B276" s="22" t="s">
        <v>42</v>
      </c>
      <c r="C276" s="23" t="s">
        <v>615</v>
      </c>
      <c r="D276" s="23" t="s">
        <v>329</v>
      </c>
      <c r="E276" s="24" t="s">
        <v>616</v>
      </c>
      <c r="F276" s="25"/>
    </row>
    <row r="277" spans="1:6" ht="110.25" x14ac:dyDescent="0.25">
      <c r="A277" s="16" t="s">
        <v>162</v>
      </c>
      <c r="B277" s="17" t="s">
        <v>42</v>
      </c>
      <c r="C277" s="18"/>
      <c r="D277" s="18"/>
      <c r="E277" s="19"/>
      <c r="F277" s="20">
        <v>521.5</v>
      </c>
    </row>
    <row r="278" spans="1:6" x14ac:dyDescent="0.25">
      <c r="A278" s="26"/>
      <c r="B278" s="22" t="s">
        <v>42</v>
      </c>
      <c r="C278" s="27" t="s">
        <v>617</v>
      </c>
      <c r="D278" s="27" t="s">
        <v>329</v>
      </c>
      <c r="E278" s="28" t="s">
        <v>618</v>
      </c>
      <c r="F278" s="29"/>
    </row>
    <row r="279" spans="1:6" ht="15.75" thickBot="1" x14ac:dyDescent="0.3">
      <c r="A279" s="26"/>
      <c r="B279" s="22" t="s">
        <v>42</v>
      </c>
      <c r="C279" s="27" t="s">
        <v>617</v>
      </c>
      <c r="D279" s="27" t="s">
        <v>612</v>
      </c>
      <c r="E279" s="28" t="s">
        <v>619</v>
      </c>
      <c r="F279" s="29"/>
    </row>
    <row r="280" spans="1:6" ht="47.25" x14ac:dyDescent="0.25">
      <c r="A280" s="16" t="s">
        <v>163</v>
      </c>
      <c r="B280" s="17" t="s">
        <v>32</v>
      </c>
      <c r="C280" s="18"/>
      <c r="D280" s="18"/>
      <c r="E280" s="19"/>
      <c r="F280" s="20">
        <v>424</v>
      </c>
    </row>
    <row r="281" spans="1:6" x14ac:dyDescent="0.25">
      <c r="A281" s="26"/>
      <c r="B281" s="22" t="s">
        <v>32</v>
      </c>
      <c r="C281" s="27" t="s">
        <v>620</v>
      </c>
      <c r="D281" s="27" t="s">
        <v>376</v>
      </c>
      <c r="E281" s="28" t="s">
        <v>621</v>
      </c>
      <c r="F281" s="29"/>
    </row>
    <row r="282" spans="1:6" ht="15.75" thickBot="1" x14ac:dyDescent="0.3">
      <c r="A282" s="26"/>
      <c r="B282" s="22" t="s">
        <v>32</v>
      </c>
      <c r="C282" s="27" t="s">
        <v>620</v>
      </c>
      <c r="D282" s="27" t="s">
        <v>529</v>
      </c>
      <c r="E282" s="28" t="s">
        <v>622</v>
      </c>
      <c r="F282" s="29"/>
    </row>
    <row r="283" spans="1:6" ht="110.25" x14ac:dyDescent="0.25">
      <c r="A283" s="16" t="s">
        <v>164</v>
      </c>
      <c r="B283" s="17" t="s">
        <v>32</v>
      </c>
      <c r="C283" s="18"/>
      <c r="D283" s="18"/>
      <c r="E283" s="19"/>
      <c r="F283" s="20">
        <v>456</v>
      </c>
    </row>
    <row r="284" spans="1:6" x14ac:dyDescent="0.25">
      <c r="A284" s="21"/>
      <c r="B284" s="22" t="s">
        <v>32</v>
      </c>
      <c r="C284" s="23" t="s">
        <v>623</v>
      </c>
      <c r="D284" s="23" t="s">
        <v>334</v>
      </c>
      <c r="E284" s="24" t="s">
        <v>624</v>
      </c>
      <c r="F284" s="25"/>
    </row>
    <row r="285" spans="1:6" ht="15.75" thickBot="1" x14ac:dyDescent="0.3">
      <c r="A285" s="26"/>
      <c r="B285" s="22" t="s">
        <v>32</v>
      </c>
      <c r="C285" s="27" t="s">
        <v>623</v>
      </c>
      <c r="D285" s="27" t="s">
        <v>334</v>
      </c>
      <c r="E285" s="28" t="s">
        <v>625</v>
      </c>
      <c r="F285" s="29"/>
    </row>
    <row r="286" spans="1:6" ht="173.25" x14ac:dyDescent="0.25">
      <c r="A286" s="16" t="s">
        <v>165</v>
      </c>
      <c r="B286" s="17" t="s">
        <v>32</v>
      </c>
      <c r="C286" s="18"/>
      <c r="D286" s="18"/>
      <c r="E286" s="19"/>
      <c r="F286" s="20">
        <v>454</v>
      </c>
    </row>
    <row r="287" spans="1:6" ht="30" x14ac:dyDescent="0.25">
      <c r="A287" s="21"/>
      <c r="B287" s="22" t="s">
        <v>32</v>
      </c>
      <c r="C287" s="23" t="s">
        <v>626</v>
      </c>
      <c r="D287" s="23" t="s">
        <v>529</v>
      </c>
      <c r="E287" s="24" t="s">
        <v>627</v>
      </c>
      <c r="F287" s="25"/>
    </row>
    <row r="288" spans="1:6" ht="30" x14ac:dyDescent="0.25">
      <c r="A288" s="26"/>
      <c r="B288" s="22" t="s">
        <v>32</v>
      </c>
      <c r="C288" s="27" t="s">
        <v>626</v>
      </c>
      <c r="D288" s="27" t="s">
        <v>334</v>
      </c>
      <c r="E288" s="28" t="s">
        <v>628</v>
      </c>
      <c r="F288" s="29"/>
    </row>
    <row r="289" spans="1:6" ht="30" x14ac:dyDescent="0.25">
      <c r="A289" s="26"/>
      <c r="B289" s="22" t="s">
        <v>32</v>
      </c>
      <c r="C289" s="27" t="s">
        <v>626</v>
      </c>
      <c r="D289" s="27" t="s">
        <v>529</v>
      </c>
      <c r="E289" s="28" t="s">
        <v>629</v>
      </c>
      <c r="F289" s="29"/>
    </row>
    <row r="290" spans="1:6" ht="45.75" thickBot="1" x14ac:dyDescent="0.3">
      <c r="A290" s="26"/>
      <c r="B290" s="22" t="s">
        <v>32</v>
      </c>
      <c r="C290" s="27" t="s">
        <v>626</v>
      </c>
      <c r="D290" s="27" t="s">
        <v>630</v>
      </c>
      <c r="E290" s="28" t="s">
        <v>631</v>
      </c>
      <c r="F290" s="29"/>
    </row>
    <row r="291" spans="1:6" ht="94.5" x14ac:dyDescent="0.25">
      <c r="A291" s="16" t="s">
        <v>166</v>
      </c>
      <c r="B291" s="17" t="s">
        <v>32</v>
      </c>
      <c r="C291" s="18"/>
      <c r="D291" s="18"/>
      <c r="E291" s="19"/>
      <c r="F291" s="20">
        <v>466</v>
      </c>
    </row>
    <row r="292" spans="1:6" x14ac:dyDescent="0.25">
      <c r="A292" s="21"/>
      <c r="B292" s="22" t="s">
        <v>32</v>
      </c>
      <c r="C292" s="23" t="s">
        <v>632</v>
      </c>
      <c r="D292" s="23" t="s">
        <v>334</v>
      </c>
      <c r="E292" s="24" t="s">
        <v>633</v>
      </c>
      <c r="F292" s="25"/>
    </row>
    <row r="293" spans="1:6" ht="15.75" thickBot="1" x14ac:dyDescent="0.3">
      <c r="A293" s="26"/>
      <c r="B293" s="22" t="s">
        <v>32</v>
      </c>
      <c r="C293" s="27" t="s">
        <v>632</v>
      </c>
      <c r="D293" s="27" t="s">
        <v>529</v>
      </c>
      <c r="E293" s="28" t="s">
        <v>634</v>
      </c>
      <c r="F293" s="29"/>
    </row>
    <row r="294" spans="1:6" ht="47.25" x14ac:dyDescent="0.25">
      <c r="A294" s="16" t="s">
        <v>167</v>
      </c>
      <c r="B294" s="17" t="s">
        <v>32</v>
      </c>
      <c r="C294" s="18"/>
      <c r="D294" s="18"/>
      <c r="E294" s="19"/>
      <c r="F294" s="20">
        <v>416</v>
      </c>
    </row>
    <row r="295" spans="1:6" x14ac:dyDescent="0.25">
      <c r="A295" s="21"/>
      <c r="B295" s="22" t="s">
        <v>32</v>
      </c>
      <c r="C295" s="23" t="s">
        <v>635</v>
      </c>
      <c r="D295" s="23" t="s">
        <v>529</v>
      </c>
      <c r="E295" s="24" t="s">
        <v>636</v>
      </c>
      <c r="F295" s="25"/>
    </row>
    <row r="296" spans="1:6" ht="15.75" thickBot="1" x14ac:dyDescent="0.3">
      <c r="A296" s="26"/>
      <c r="B296" s="22" t="s">
        <v>32</v>
      </c>
      <c r="C296" s="27" t="s">
        <v>635</v>
      </c>
      <c r="D296" s="27" t="s">
        <v>334</v>
      </c>
      <c r="E296" s="28" t="s">
        <v>637</v>
      </c>
      <c r="F296" s="29"/>
    </row>
    <row r="297" spans="1:6" ht="141.75" x14ac:dyDescent="0.25">
      <c r="A297" s="16" t="s">
        <v>168</v>
      </c>
      <c r="B297" s="17" t="s">
        <v>33</v>
      </c>
      <c r="C297" s="18"/>
      <c r="D297" s="18"/>
      <c r="E297" s="19"/>
      <c r="F297" s="20">
        <v>662</v>
      </c>
    </row>
    <row r="298" spans="1:6" ht="45.75" thickBot="1" x14ac:dyDescent="0.3">
      <c r="A298" s="26"/>
      <c r="B298" s="22" t="s">
        <v>33</v>
      </c>
      <c r="C298" s="27" t="s">
        <v>638</v>
      </c>
      <c r="D298" s="27" t="s">
        <v>329</v>
      </c>
      <c r="E298" s="28" t="s">
        <v>639</v>
      </c>
      <c r="F298" s="29"/>
    </row>
    <row r="299" spans="1:6" ht="110.25" x14ac:dyDescent="0.25">
      <c r="A299" s="16" t="s">
        <v>169</v>
      </c>
      <c r="B299" s="17" t="s">
        <v>33</v>
      </c>
      <c r="C299" s="18"/>
      <c r="D299" s="18"/>
      <c r="E299" s="19"/>
      <c r="F299" s="20">
        <v>724</v>
      </c>
    </row>
    <row r="300" spans="1:6" ht="15.75" thickBot="1" x14ac:dyDescent="0.3">
      <c r="A300" s="26"/>
      <c r="B300" s="22" t="s">
        <v>33</v>
      </c>
      <c r="C300" s="27" t="s">
        <v>640</v>
      </c>
      <c r="D300" s="27" t="s">
        <v>329</v>
      </c>
      <c r="E300" s="28" t="s">
        <v>641</v>
      </c>
      <c r="F300" s="29"/>
    </row>
    <row r="301" spans="1:6" ht="94.5" x14ac:dyDescent="0.25">
      <c r="A301" s="16" t="s">
        <v>170</v>
      </c>
      <c r="B301" s="17" t="s">
        <v>33</v>
      </c>
      <c r="C301" s="18"/>
      <c r="D301" s="18"/>
      <c r="E301" s="19"/>
      <c r="F301" s="20">
        <v>724</v>
      </c>
    </row>
    <row r="302" spans="1:6" ht="15.75" thickBot="1" x14ac:dyDescent="0.3">
      <c r="A302" s="21"/>
      <c r="B302" s="22" t="s">
        <v>33</v>
      </c>
      <c r="C302" s="23" t="s">
        <v>642</v>
      </c>
      <c r="D302" s="23" t="s">
        <v>329</v>
      </c>
      <c r="E302" s="24" t="s">
        <v>643</v>
      </c>
      <c r="F302" s="25"/>
    </row>
    <row r="303" spans="1:6" ht="110.25" x14ac:dyDescent="0.25">
      <c r="A303" s="16" t="s">
        <v>171</v>
      </c>
      <c r="B303" s="17" t="s">
        <v>34</v>
      </c>
      <c r="C303" s="18"/>
      <c r="D303" s="18"/>
      <c r="E303" s="19"/>
      <c r="F303" s="20">
        <v>494</v>
      </c>
    </row>
    <row r="304" spans="1:6" ht="90.75" thickBot="1" x14ac:dyDescent="0.3">
      <c r="A304" s="21"/>
      <c r="B304" s="22" t="s">
        <v>34</v>
      </c>
      <c r="C304" s="23" t="s">
        <v>644</v>
      </c>
      <c r="D304" s="23" t="s">
        <v>329</v>
      </c>
      <c r="E304" s="24" t="s">
        <v>645</v>
      </c>
      <c r="F304" s="25"/>
    </row>
    <row r="305" spans="1:6" ht="63" x14ac:dyDescent="0.25">
      <c r="A305" s="16" t="s">
        <v>172</v>
      </c>
      <c r="B305" s="17" t="s">
        <v>35</v>
      </c>
      <c r="C305" s="18"/>
      <c r="D305" s="18"/>
      <c r="E305" s="19"/>
      <c r="F305" s="20">
        <v>734</v>
      </c>
    </row>
    <row r="306" spans="1:6" x14ac:dyDescent="0.25">
      <c r="A306" s="21"/>
      <c r="B306" s="22" t="s">
        <v>35</v>
      </c>
      <c r="C306" s="23" t="s">
        <v>646</v>
      </c>
      <c r="D306" s="23" t="s">
        <v>529</v>
      </c>
      <c r="E306" s="24" t="s">
        <v>647</v>
      </c>
      <c r="F306" s="25"/>
    </row>
    <row r="307" spans="1:6" ht="15.75" thickBot="1" x14ac:dyDescent="0.3">
      <c r="A307" s="26"/>
      <c r="B307" s="22" t="s">
        <v>35</v>
      </c>
      <c r="C307" s="27" t="s">
        <v>646</v>
      </c>
      <c r="D307" s="27" t="s">
        <v>329</v>
      </c>
      <c r="E307" s="28" t="s">
        <v>648</v>
      </c>
      <c r="F307" s="29"/>
    </row>
    <row r="308" spans="1:6" ht="63" x14ac:dyDescent="0.25">
      <c r="A308" s="16" t="s">
        <v>173</v>
      </c>
      <c r="B308" s="17" t="s">
        <v>35</v>
      </c>
      <c r="C308" s="18"/>
      <c r="D308" s="18"/>
      <c r="E308" s="19"/>
      <c r="F308" s="20">
        <v>759</v>
      </c>
    </row>
    <row r="309" spans="1:6" x14ac:dyDescent="0.25">
      <c r="A309" s="21"/>
      <c r="B309" s="22" t="s">
        <v>35</v>
      </c>
      <c r="C309" s="23" t="s">
        <v>646</v>
      </c>
      <c r="D309" s="23" t="s">
        <v>329</v>
      </c>
      <c r="E309" s="24" t="s">
        <v>649</v>
      </c>
      <c r="F309" s="25"/>
    </row>
    <row r="310" spans="1:6" ht="15.75" thickBot="1" x14ac:dyDescent="0.3">
      <c r="A310" s="26"/>
      <c r="B310" s="22" t="s">
        <v>35</v>
      </c>
      <c r="C310" s="27" t="s">
        <v>646</v>
      </c>
      <c r="D310" s="27" t="s">
        <v>329</v>
      </c>
      <c r="E310" s="28" t="s">
        <v>650</v>
      </c>
      <c r="F310" s="29"/>
    </row>
    <row r="311" spans="1:6" ht="78.75" x14ac:dyDescent="0.25">
      <c r="A311" s="16" t="s">
        <v>174</v>
      </c>
      <c r="B311" s="17" t="s">
        <v>35</v>
      </c>
      <c r="C311" s="18"/>
      <c r="D311" s="18"/>
      <c r="E311" s="19"/>
      <c r="F311" s="20">
        <v>724</v>
      </c>
    </row>
    <row r="312" spans="1:6" ht="15.75" thickBot="1" x14ac:dyDescent="0.3">
      <c r="A312" s="21"/>
      <c r="B312" s="22" t="s">
        <v>35</v>
      </c>
      <c r="C312" s="23" t="s">
        <v>651</v>
      </c>
      <c r="D312" s="23" t="s">
        <v>329</v>
      </c>
      <c r="E312" s="24" t="s">
        <v>652</v>
      </c>
      <c r="F312" s="25"/>
    </row>
    <row r="313" spans="1:6" ht="63" x14ac:dyDescent="0.25">
      <c r="A313" s="16" t="s">
        <v>175</v>
      </c>
      <c r="B313" s="17" t="s">
        <v>35</v>
      </c>
      <c r="C313" s="18"/>
      <c r="D313" s="18"/>
      <c r="E313" s="19"/>
      <c r="F313" s="20">
        <v>709</v>
      </c>
    </row>
    <row r="314" spans="1:6" ht="30.75" thickBot="1" x14ac:dyDescent="0.3">
      <c r="A314" s="21"/>
      <c r="B314" s="22" t="s">
        <v>35</v>
      </c>
      <c r="C314" s="23" t="s">
        <v>653</v>
      </c>
      <c r="D314" s="23" t="s">
        <v>477</v>
      </c>
      <c r="E314" s="24" t="s">
        <v>654</v>
      </c>
      <c r="F314" s="25"/>
    </row>
    <row r="315" spans="1:6" ht="157.5" x14ac:dyDescent="0.25">
      <c r="A315" s="16" t="s">
        <v>176</v>
      </c>
      <c r="B315" s="17" t="s">
        <v>36</v>
      </c>
      <c r="C315" s="18"/>
      <c r="D315" s="18"/>
      <c r="E315" s="19"/>
      <c r="F315" s="20">
        <v>659</v>
      </c>
    </row>
    <row r="316" spans="1:6" ht="15.75" thickBot="1" x14ac:dyDescent="0.3">
      <c r="A316" s="21"/>
      <c r="B316" s="22" t="s">
        <v>36</v>
      </c>
      <c r="C316" s="23" t="s">
        <v>655</v>
      </c>
      <c r="D316" s="23" t="s">
        <v>459</v>
      </c>
      <c r="E316" s="24" t="s">
        <v>656</v>
      </c>
      <c r="F316" s="25"/>
    </row>
    <row r="317" spans="1:6" ht="126" x14ac:dyDescent="0.25">
      <c r="A317" s="16" t="s">
        <v>177</v>
      </c>
      <c r="B317" s="17" t="s">
        <v>36</v>
      </c>
      <c r="C317" s="18"/>
      <c r="D317" s="18"/>
      <c r="E317" s="19"/>
      <c r="F317" s="20">
        <v>474</v>
      </c>
    </row>
    <row r="318" spans="1:6" ht="45.75" thickBot="1" x14ac:dyDescent="0.3">
      <c r="A318" s="21"/>
      <c r="B318" s="22" t="s">
        <v>36</v>
      </c>
      <c r="C318" s="23" t="s">
        <v>657</v>
      </c>
      <c r="D318" s="23" t="s">
        <v>529</v>
      </c>
      <c r="E318" s="24" t="s">
        <v>658</v>
      </c>
      <c r="F318" s="25"/>
    </row>
    <row r="319" spans="1:6" ht="157.5" x14ac:dyDescent="0.25">
      <c r="A319" s="16" t="s">
        <v>178</v>
      </c>
      <c r="B319" s="17" t="s">
        <v>36</v>
      </c>
      <c r="C319" s="18"/>
      <c r="D319" s="18"/>
      <c r="E319" s="19"/>
      <c r="F319" s="20">
        <v>667.3</v>
      </c>
    </row>
    <row r="320" spans="1:6" ht="45.75" thickBot="1" x14ac:dyDescent="0.3">
      <c r="A320" s="21"/>
      <c r="B320" s="22" t="s">
        <v>36</v>
      </c>
      <c r="C320" s="23" t="s">
        <v>659</v>
      </c>
      <c r="D320" s="23" t="s">
        <v>477</v>
      </c>
      <c r="E320" s="24" t="s">
        <v>660</v>
      </c>
      <c r="F320" s="25"/>
    </row>
    <row r="321" spans="1:6" ht="157.5" x14ac:dyDescent="0.25">
      <c r="A321" s="16" t="s">
        <v>179</v>
      </c>
      <c r="B321" s="17" t="s">
        <v>36</v>
      </c>
      <c r="C321" s="18"/>
      <c r="D321" s="18"/>
      <c r="E321" s="19"/>
      <c r="F321" s="20">
        <v>570.70000000000005</v>
      </c>
    </row>
    <row r="322" spans="1:6" ht="45" x14ac:dyDescent="0.25">
      <c r="A322" s="21"/>
      <c r="B322" s="22" t="s">
        <v>36</v>
      </c>
      <c r="C322" s="23" t="s">
        <v>661</v>
      </c>
      <c r="D322" s="23" t="s">
        <v>662</v>
      </c>
      <c r="E322" s="24" t="s">
        <v>663</v>
      </c>
      <c r="F322" s="25"/>
    </row>
    <row r="323" spans="1:6" ht="45.75" thickBot="1" x14ac:dyDescent="0.3">
      <c r="A323" s="26"/>
      <c r="B323" s="22" t="s">
        <v>36</v>
      </c>
      <c r="C323" s="27" t="s">
        <v>661</v>
      </c>
      <c r="D323" s="27" t="s">
        <v>662</v>
      </c>
      <c r="E323" s="28" t="s">
        <v>664</v>
      </c>
      <c r="F323" s="29"/>
    </row>
    <row r="324" spans="1:6" ht="78.75" x14ac:dyDescent="0.25">
      <c r="A324" s="16" t="s">
        <v>180</v>
      </c>
      <c r="B324" s="17" t="s">
        <v>37</v>
      </c>
      <c r="C324" s="18"/>
      <c r="D324" s="18"/>
      <c r="E324" s="19"/>
      <c r="F324" s="20">
        <v>726</v>
      </c>
    </row>
    <row r="325" spans="1:6" ht="15.75" thickBot="1" x14ac:dyDescent="0.3">
      <c r="A325" s="21"/>
      <c r="B325" s="22" t="s">
        <v>37</v>
      </c>
      <c r="C325" s="23" t="s">
        <v>665</v>
      </c>
      <c r="D325" s="23" t="s">
        <v>329</v>
      </c>
      <c r="E325" s="24" t="s">
        <v>666</v>
      </c>
      <c r="F325" s="25"/>
    </row>
    <row r="326" spans="1:6" ht="78.75" x14ac:dyDescent="0.25">
      <c r="A326" s="16" t="s">
        <v>181</v>
      </c>
      <c r="B326" s="17" t="s">
        <v>37</v>
      </c>
      <c r="C326" s="18"/>
      <c r="D326" s="18"/>
      <c r="E326" s="19"/>
      <c r="F326" s="20">
        <v>656</v>
      </c>
    </row>
    <row r="327" spans="1:6" ht="30.75" thickBot="1" x14ac:dyDescent="0.3">
      <c r="A327" s="21"/>
      <c r="B327" s="22" t="s">
        <v>37</v>
      </c>
      <c r="C327" s="23" t="s">
        <v>667</v>
      </c>
      <c r="D327" s="23" t="s">
        <v>477</v>
      </c>
      <c r="E327" s="24" t="s">
        <v>668</v>
      </c>
      <c r="F327" s="25"/>
    </row>
    <row r="328" spans="1:6" ht="78.75" x14ac:dyDescent="0.25">
      <c r="A328" s="16" t="s">
        <v>182</v>
      </c>
      <c r="B328" s="17" t="s">
        <v>37</v>
      </c>
      <c r="C328" s="18"/>
      <c r="D328" s="18"/>
      <c r="E328" s="19"/>
      <c r="F328" s="20">
        <v>530.70000000000005</v>
      </c>
    </row>
    <row r="329" spans="1:6" ht="15.75" thickBot="1" x14ac:dyDescent="0.3">
      <c r="A329" s="21"/>
      <c r="B329" s="22" t="s">
        <v>37</v>
      </c>
      <c r="C329" s="23" t="s">
        <v>667</v>
      </c>
      <c r="D329" s="23" t="s">
        <v>529</v>
      </c>
      <c r="E329" s="24" t="s">
        <v>669</v>
      </c>
      <c r="F329" s="25"/>
    </row>
    <row r="330" spans="1:6" ht="47.25" x14ac:dyDescent="0.25">
      <c r="A330" s="16" t="s">
        <v>183</v>
      </c>
      <c r="B330" s="17" t="s">
        <v>37</v>
      </c>
      <c r="C330" s="18"/>
      <c r="D330" s="18"/>
      <c r="E330" s="19"/>
      <c r="F330" s="20">
        <v>591</v>
      </c>
    </row>
    <row r="331" spans="1:6" ht="15.75" thickBot="1" x14ac:dyDescent="0.3">
      <c r="A331" s="21"/>
      <c r="B331" s="22" t="s">
        <v>37</v>
      </c>
      <c r="C331" s="23" t="s">
        <v>667</v>
      </c>
      <c r="D331" s="23" t="s">
        <v>329</v>
      </c>
      <c r="E331" s="24" t="s">
        <v>670</v>
      </c>
      <c r="F331" s="25"/>
    </row>
    <row r="332" spans="1:6" ht="78.75" x14ac:dyDescent="0.25">
      <c r="A332" s="16" t="s">
        <v>184</v>
      </c>
      <c r="B332" s="17" t="s">
        <v>37</v>
      </c>
      <c r="C332" s="18"/>
      <c r="D332" s="18"/>
      <c r="E332" s="19"/>
      <c r="F332" s="20">
        <v>645</v>
      </c>
    </row>
    <row r="333" spans="1:6" ht="15.75" thickBot="1" x14ac:dyDescent="0.3">
      <c r="A333" s="21"/>
      <c r="B333" s="22" t="s">
        <v>37</v>
      </c>
      <c r="C333" s="23" t="s">
        <v>671</v>
      </c>
      <c r="D333" s="23" t="s">
        <v>329</v>
      </c>
      <c r="E333" s="24" t="s">
        <v>672</v>
      </c>
      <c r="F333" s="25"/>
    </row>
    <row r="334" spans="1:6" ht="47.25" x14ac:dyDescent="0.25">
      <c r="A334" s="16" t="s">
        <v>185</v>
      </c>
      <c r="B334" s="17" t="s">
        <v>37</v>
      </c>
      <c r="C334" s="18"/>
      <c r="D334" s="18"/>
      <c r="E334" s="19"/>
      <c r="F334" s="20">
        <v>579.70000000000005</v>
      </c>
    </row>
    <row r="335" spans="1:6" ht="30.75" thickBot="1" x14ac:dyDescent="0.3">
      <c r="A335" s="21"/>
      <c r="B335" s="22" t="s">
        <v>37</v>
      </c>
      <c r="C335" s="23" t="s">
        <v>673</v>
      </c>
      <c r="D335" s="23" t="s">
        <v>477</v>
      </c>
      <c r="E335" s="24" t="s">
        <v>674</v>
      </c>
      <c r="F335" s="25"/>
    </row>
    <row r="336" spans="1:6" ht="78.75" x14ac:dyDescent="0.25">
      <c r="A336" s="16" t="s">
        <v>186</v>
      </c>
      <c r="B336" s="17" t="s">
        <v>37</v>
      </c>
      <c r="C336" s="18"/>
      <c r="D336" s="18"/>
      <c r="E336" s="19"/>
      <c r="F336" s="20">
        <v>565.4</v>
      </c>
    </row>
    <row r="337" spans="1:6" ht="30.75" thickBot="1" x14ac:dyDescent="0.3">
      <c r="A337" s="21"/>
      <c r="B337" s="22" t="s">
        <v>37</v>
      </c>
      <c r="C337" s="23" t="s">
        <v>675</v>
      </c>
      <c r="D337" s="23" t="s">
        <v>477</v>
      </c>
      <c r="E337" s="24" t="s">
        <v>676</v>
      </c>
      <c r="F337" s="25"/>
    </row>
    <row r="338" spans="1:6" ht="78.75" x14ac:dyDescent="0.25">
      <c r="A338" s="16" t="s">
        <v>187</v>
      </c>
      <c r="B338" s="17" t="s">
        <v>38</v>
      </c>
      <c r="C338" s="18"/>
      <c r="D338" s="18"/>
      <c r="E338" s="19"/>
      <c r="F338" s="20">
        <v>776.5</v>
      </c>
    </row>
    <row r="339" spans="1:6" ht="30.75" thickBot="1" x14ac:dyDescent="0.3">
      <c r="A339" s="21"/>
      <c r="B339" s="22" t="s">
        <v>38</v>
      </c>
      <c r="C339" s="23" t="s">
        <v>677</v>
      </c>
      <c r="D339" s="23" t="s">
        <v>334</v>
      </c>
      <c r="E339" s="24" t="s">
        <v>678</v>
      </c>
      <c r="F339" s="25"/>
    </row>
    <row r="340" spans="1:6" ht="47.25" x14ac:dyDescent="0.25">
      <c r="A340" s="16" t="s">
        <v>188</v>
      </c>
      <c r="B340" s="17" t="s">
        <v>38</v>
      </c>
      <c r="C340" s="18"/>
      <c r="D340" s="18"/>
      <c r="E340" s="19"/>
      <c r="F340" s="20">
        <v>774</v>
      </c>
    </row>
    <row r="341" spans="1:6" ht="30.75" thickBot="1" x14ac:dyDescent="0.3">
      <c r="A341" s="21"/>
      <c r="B341" s="22" t="s">
        <v>38</v>
      </c>
      <c r="C341" s="23" t="s">
        <v>679</v>
      </c>
      <c r="D341" s="23" t="s">
        <v>334</v>
      </c>
      <c r="E341" s="24" t="s">
        <v>680</v>
      </c>
      <c r="F341" s="25"/>
    </row>
    <row r="342" spans="1:6" ht="110.25" x14ac:dyDescent="0.25">
      <c r="A342" s="16" t="s">
        <v>189</v>
      </c>
      <c r="B342" s="17" t="s">
        <v>43</v>
      </c>
      <c r="C342" s="18"/>
      <c r="D342" s="18"/>
      <c r="E342" s="19"/>
      <c r="F342" s="20">
        <v>587.1</v>
      </c>
    </row>
    <row r="343" spans="1:6" x14ac:dyDescent="0.25">
      <c r="A343" s="21"/>
      <c r="B343" s="22" t="s">
        <v>43</v>
      </c>
      <c r="C343" s="23" t="s">
        <v>681</v>
      </c>
      <c r="D343" s="23" t="s">
        <v>329</v>
      </c>
      <c r="E343" s="24" t="s">
        <v>682</v>
      </c>
      <c r="F343" s="25"/>
    </row>
    <row r="344" spans="1:6" ht="15.75" thickBot="1" x14ac:dyDescent="0.3">
      <c r="A344" s="26"/>
      <c r="B344" s="22" t="s">
        <v>43</v>
      </c>
      <c r="C344" s="27" t="s">
        <v>681</v>
      </c>
      <c r="D344" s="27" t="s">
        <v>329</v>
      </c>
      <c r="E344" s="28" t="s">
        <v>683</v>
      </c>
      <c r="F344" s="29"/>
    </row>
    <row r="345" spans="1:6" ht="126" x14ac:dyDescent="0.25">
      <c r="A345" s="16" t="s">
        <v>190</v>
      </c>
      <c r="B345" s="17" t="s">
        <v>43</v>
      </c>
      <c r="C345" s="18"/>
      <c r="D345" s="18"/>
      <c r="E345" s="19"/>
      <c r="F345" s="20">
        <v>634.5</v>
      </c>
    </row>
    <row r="346" spans="1:6" ht="30" x14ac:dyDescent="0.25">
      <c r="A346" s="26"/>
      <c r="B346" s="22" t="s">
        <v>43</v>
      </c>
      <c r="C346" s="27" t="s">
        <v>684</v>
      </c>
      <c r="D346" s="27" t="s">
        <v>329</v>
      </c>
      <c r="E346" s="28" t="s">
        <v>685</v>
      </c>
      <c r="F346" s="29"/>
    </row>
    <row r="347" spans="1:6" ht="30" x14ac:dyDescent="0.25">
      <c r="A347" s="26"/>
      <c r="B347" s="22" t="s">
        <v>43</v>
      </c>
      <c r="C347" s="27" t="s">
        <v>684</v>
      </c>
      <c r="D347" s="27" t="s">
        <v>329</v>
      </c>
      <c r="E347" s="28" t="s">
        <v>686</v>
      </c>
      <c r="F347" s="29"/>
    </row>
    <row r="348" spans="1:6" ht="30" x14ac:dyDescent="0.25">
      <c r="A348" s="26"/>
      <c r="B348" s="22" t="s">
        <v>43</v>
      </c>
      <c r="C348" s="27" t="s">
        <v>684</v>
      </c>
      <c r="D348" s="27" t="s">
        <v>329</v>
      </c>
      <c r="E348" s="28" t="s">
        <v>687</v>
      </c>
      <c r="F348" s="29"/>
    </row>
    <row r="349" spans="1:6" ht="30" x14ac:dyDescent="0.25">
      <c r="A349" s="26"/>
      <c r="B349" s="22" t="s">
        <v>43</v>
      </c>
      <c r="C349" s="27" t="s">
        <v>684</v>
      </c>
      <c r="D349" s="27" t="s">
        <v>329</v>
      </c>
      <c r="E349" s="28" t="s">
        <v>688</v>
      </c>
      <c r="F349" s="29"/>
    </row>
    <row r="350" spans="1:6" ht="30" x14ac:dyDescent="0.25">
      <c r="A350" s="26"/>
      <c r="B350" s="22" t="s">
        <v>43</v>
      </c>
      <c r="C350" s="27" t="s">
        <v>684</v>
      </c>
      <c r="D350" s="27" t="s">
        <v>329</v>
      </c>
      <c r="E350" s="28" t="s">
        <v>689</v>
      </c>
      <c r="F350" s="29"/>
    </row>
    <row r="351" spans="1:6" ht="30" x14ac:dyDescent="0.25">
      <c r="A351" s="26"/>
      <c r="B351" s="22" t="s">
        <v>43</v>
      </c>
      <c r="C351" s="27" t="s">
        <v>684</v>
      </c>
      <c r="D351" s="27" t="s">
        <v>329</v>
      </c>
      <c r="E351" s="28" t="s">
        <v>690</v>
      </c>
      <c r="F351" s="29"/>
    </row>
    <row r="352" spans="1:6" ht="30" x14ac:dyDescent="0.25">
      <c r="A352" s="26"/>
      <c r="B352" s="22" t="s">
        <v>43</v>
      </c>
      <c r="C352" s="27" t="s">
        <v>684</v>
      </c>
      <c r="D352" s="27" t="s">
        <v>329</v>
      </c>
      <c r="E352" s="28" t="s">
        <v>691</v>
      </c>
      <c r="F352" s="29"/>
    </row>
    <row r="353" spans="1:6" ht="30.75" thickBot="1" x14ac:dyDescent="0.3">
      <c r="A353" s="26"/>
      <c r="B353" s="22" t="s">
        <v>43</v>
      </c>
      <c r="C353" s="27" t="s">
        <v>684</v>
      </c>
      <c r="D353" s="27" t="s">
        <v>329</v>
      </c>
      <c r="E353" s="28" t="s">
        <v>692</v>
      </c>
      <c r="F353" s="29"/>
    </row>
    <row r="354" spans="1:6" ht="94.5" x14ac:dyDescent="0.25">
      <c r="A354" s="16" t="s">
        <v>191</v>
      </c>
      <c r="B354" s="17" t="s">
        <v>39</v>
      </c>
      <c r="C354" s="18"/>
      <c r="D354" s="18"/>
      <c r="E354" s="19"/>
      <c r="F354" s="20">
        <v>731</v>
      </c>
    </row>
    <row r="355" spans="1:6" x14ac:dyDescent="0.25">
      <c r="A355" s="21"/>
      <c r="B355" s="22" t="s">
        <v>39</v>
      </c>
      <c r="C355" s="23" t="s">
        <v>693</v>
      </c>
      <c r="D355" s="23" t="s">
        <v>376</v>
      </c>
      <c r="E355" s="24" t="s">
        <v>694</v>
      </c>
      <c r="F355" s="25"/>
    </row>
    <row r="356" spans="1:6" ht="15.75" thickBot="1" x14ac:dyDescent="0.3">
      <c r="A356" s="26"/>
      <c r="B356" s="22" t="s">
        <v>39</v>
      </c>
      <c r="C356" s="27" t="s">
        <v>693</v>
      </c>
      <c r="D356" s="27" t="s">
        <v>376</v>
      </c>
      <c r="E356" s="28" t="s">
        <v>695</v>
      </c>
      <c r="F356" s="29"/>
    </row>
    <row r="357" spans="1:6" ht="110.25" x14ac:dyDescent="0.25">
      <c r="A357" s="16" t="s">
        <v>192</v>
      </c>
      <c r="B357" s="17" t="s">
        <v>39</v>
      </c>
      <c r="C357" s="18"/>
      <c r="D357" s="18"/>
      <c r="E357" s="19"/>
      <c r="F357" s="20">
        <v>671</v>
      </c>
    </row>
    <row r="358" spans="1:6" ht="30.75" thickBot="1" x14ac:dyDescent="0.3">
      <c r="A358" s="21"/>
      <c r="B358" s="22" t="s">
        <v>39</v>
      </c>
      <c r="C358" s="23" t="s">
        <v>696</v>
      </c>
      <c r="D358" s="23" t="s">
        <v>529</v>
      </c>
      <c r="E358" s="24" t="s">
        <v>697</v>
      </c>
      <c r="F358" s="25"/>
    </row>
    <row r="359" spans="1:6" ht="63" x14ac:dyDescent="0.25">
      <c r="A359" s="16" t="s">
        <v>193</v>
      </c>
      <c r="B359" s="17" t="s">
        <v>52</v>
      </c>
      <c r="C359" s="18"/>
      <c r="D359" s="18"/>
      <c r="E359" s="19"/>
      <c r="F359" s="20">
        <v>454</v>
      </c>
    </row>
    <row r="360" spans="1:6" ht="45" x14ac:dyDescent="0.25">
      <c r="A360" s="21"/>
      <c r="B360" s="22" t="s">
        <v>52</v>
      </c>
      <c r="C360" s="23" t="s">
        <v>367</v>
      </c>
      <c r="D360" s="23" t="s">
        <v>334</v>
      </c>
      <c r="E360" s="24" t="s">
        <v>698</v>
      </c>
      <c r="F360" s="25"/>
    </row>
    <row r="361" spans="1:6" ht="30.75" thickBot="1" x14ac:dyDescent="0.3">
      <c r="A361" s="26"/>
      <c r="B361" s="22" t="s">
        <v>52</v>
      </c>
      <c r="C361" s="27" t="s">
        <v>367</v>
      </c>
      <c r="D361" s="27" t="s">
        <v>334</v>
      </c>
      <c r="E361" s="28" t="s">
        <v>699</v>
      </c>
      <c r="F361" s="29"/>
    </row>
    <row r="362" spans="1:6" ht="63" x14ac:dyDescent="0.25">
      <c r="A362" s="16" t="s">
        <v>194</v>
      </c>
      <c r="B362" s="17" t="s">
        <v>52</v>
      </c>
      <c r="C362" s="18"/>
      <c r="D362" s="18"/>
      <c r="E362" s="19"/>
      <c r="F362" s="20">
        <v>544</v>
      </c>
    </row>
    <row r="363" spans="1:6" ht="30.75" thickBot="1" x14ac:dyDescent="0.3">
      <c r="A363" s="21"/>
      <c r="B363" s="22" t="s">
        <v>52</v>
      </c>
      <c r="C363" s="23" t="s">
        <v>367</v>
      </c>
      <c r="D363" s="23" t="s">
        <v>409</v>
      </c>
      <c r="E363" s="24" t="s">
        <v>700</v>
      </c>
      <c r="F363" s="25"/>
    </row>
    <row r="364" spans="1:6" ht="63" x14ac:dyDescent="0.25">
      <c r="A364" s="16" t="s">
        <v>195</v>
      </c>
      <c r="B364" s="17" t="s">
        <v>52</v>
      </c>
      <c r="C364" s="18"/>
      <c r="D364" s="18"/>
      <c r="E364" s="19"/>
      <c r="F364" s="20">
        <v>454</v>
      </c>
    </row>
    <row r="365" spans="1:6" x14ac:dyDescent="0.25">
      <c r="A365" s="21"/>
      <c r="B365" s="22" t="s">
        <v>52</v>
      </c>
      <c r="C365" s="23" t="s">
        <v>367</v>
      </c>
      <c r="D365" s="23" t="s">
        <v>334</v>
      </c>
      <c r="E365" s="24" t="s">
        <v>701</v>
      </c>
      <c r="F365" s="25"/>
    </row>
    <row r="366" spans="1:6" x14ac:dyDescent="0.25">
      <c r="A366" s="26"/>
      <c r="B366" s="22" t="s">
        <v>52</v>
      </c>
      <c r="C366" s="27" t="s">
        <v>367</v>
      </c>
      <c r="D366" s="27" t="s">
        <v>334</v>
      </c>
      <c r="E366" s="28" t="s">
        <v>702</v>
      </c>
      <c r="F366" s="29"/>
    </row>
    <row r="367" spans="1:6" ht="15.75" thickBot="1" x14ac:dyDescent="0.3">
      <c r="A367" s="26"/>
      <c r="B367" s="22" t="s">
        <v>52</v>
      </c>
      <c r="C367" s="27" t="s">
        <v>367</v>
      </c>
      <c r="D367" s="27" t="s">
        <v>334</v>
      </c>
      <c r="E367" s="28" t="s">
        <v>703</v>
      </c>
      <c r="F367" s="29"/>
    </row>
    <row r="368" spans="1:6" ht="94.5" x14ac:dyDescent="0.25">
      <c r="A368" s="16" t="s">
        <v>196</v>
      </c>
      <c r="B368" s="17" t="s">
        <v>53</v>
      </c>
      <c r="C368" s="18"/>
      <c r="D368" s="18"/>
      <c r="E368" s="19"/>
      <c r="F368" s="20">
        <v>749</v>
      </c>
    </row>
    <row r="369" spans="1:6" ht="19.5" thickBot="1" x14ac:dyDescent="0.35">
      <c r="A369" s="36"/>
      <c r="B369" s="22" t="s">
        <v>53</v>
      </c>
      <c r="C369" s="23" t="s">
        <v>704</v>
      </c>
      <c r="D369" s="23" t="s">
        <v>373</v>
      </c>
      <c r="E369" s="24" t="s">
        <v>705</v>
      </c>
      <c r="F369" s="25"/>
    </row>
    <row r="370" spans="1:6" ht="63" x14ac:dyDescent="0.25">
      <c r="A370" s="16" t="s">
        <v>197</v>
      </c>
      <c r="B370" s="17" t="s">
        <v>53</v>
      </c>
      <c r="C370" s="18"/>
      <c r="D370" s="18"/>
      <c r="E370" s="19"/>
      <c r="F370" s="20">
        <v>814</v>
      </c>
    </row>
    <row r="371" spans="1:6" ht="15.75" thickBot="1" x14ac:dyDescent="0.3">
      <c r="A371" s="21"/>
      <c r="B371" s="22" t="s">
        <v>53</v>
      </c>
      <c r="C371" s="23" t="s">
        <v>706</v>
      </c>
      <c r="D371" s="23" t="s">
        <v>334</v>
      </c>
      <c r="E371" s="24" t="s">
        <v>707</v>
      </c>
      <c r="F371" s="25"/>
    </row>
    <row r="372" spans="1:6" ht="126" x14ac:dyDescent="0.25">
      <c r="A372" s="16" t="s">
        <v>198</v>
      </c>
      <c r="B372" s="17" t="s">
        <v>54</v>
      </c>
      <c r="C372" s="18"/>
      <c r="D372" s="18"/>
      <c r="E372" s="19"/>
      <c r="F372" s="20">
        <v>498</v>
      </c>
    </row>
    <row r="373" spans="1:6" ht="30.75" thickBot="1" x14ac:dyDescent="0.3">
      <c r="A373" s="21"/>
      <c r="B373" s="22" t="s">
        <v>54</v>
      </c>
      <c r="C373" s="23" t="s">
        <v>708</v>
      </c>
      <c r="D373" s="23" t="s">
        <v>462</v>
      </c>
      <c r="E373" s="24" t="s">
        <v>709</v>
      </c>
      <c r="F373" s="25"/>
    </row>
    <row r="374" spans="1:6" ht="189" x14ac:dyDescent="0.25">
      <c r="A374" s="16" t="s">
        <v>199</v>
      </c>
      <c r="B374" s="17" t="s">
        <v>55</v>
      </c>
      <c r="C374" s="18"/>
      <c r="D374" s="18"/>
      <c r="E374" s="19"/>
      <c r="F374" s="20">
        <v>716.90000000000009</v>
      </c>
    </row>
    <row r="375" spans="1:6" x14ac:dyDescent="0.25">
      <c r="A375" s="21"/>
      <c r="B375" s="22" t="s">
        <v>55</v>
      </c>
      <c r="C375" s="23" t="s">
        <v>710</v>
      </c>
      <c r="D375" s="23" t="s">
        <v>329</v>
      </c>
      <c r="E375" s="24" t="s">
        <v>711</v>
      </c>
      <c r="F375" s="25"/>
    </row>
    <row r="376" spans="1:6" x14ac:dyDescent="0.25">
      <c r="A376" s="26"/>
      <c r="B376" s="22" t="s">
        <v>55</v>
      </c>
      <c r="C376" s="27" t="s">
        <v>710</v>
      </c>
      <c r="D376" s="27" t="s">
        <v>329</v>
      </c>
      <c r="E376" s="28" t="s">
        <v>712</v>
      </c>
      <c r="F376" s="29"/>
    </row>
    <row r="377" spans="1:6" ht="15.75" thickBot="1" x14ac:dyDescent="0.3">
      <c r="A377" s="26"/>
      <c r="B377" s="22" t="s">
        <v>55</v>
      </c>
      <c r="C377" s="27" t="s">
        <v>710</v>
      </c>
      <c r="D377" s="27" t="s">
        <v>329</v>
      </c>
      <c r="E377" s="28" t="s">
        <v>713</v>
      </c>
      <c r="F377" s="29"/>
    </row>
    <row r="378" spans="1:6" ht="47.25" x14ac:dyDescent="0.25">
      <c r="A378" s="16" t="s">
        <v>200</v>
      </c>
      <c r="B378" s="17" t="s">
        <v>55</v>
      </c>
      <c r="C378" s="18"/>
      <c r="D378" s="18"/>
      <c r="E378" s="19"/>
      <c r="F378" s="20">
        <v>655.29999999999995</v>
      </c>
    </row>
    <row r="379" spans="1:6" ht="15.75" thickBot="1" x14ac:dyDescent="0.3">
      <c r="A379" s="21"/>
      <c r="B379" s="22" t="s">
        <v>55</v>
      </c>
      <c r="C379" s="23" t="s">
        <v>714</v>
      </c>
      <c r="D379" s="23" t="s">
        <v>376</v>
      </c>
      <c r="E379" s="24" t="s">
        <v>715</v>
      </c>
      <c r="F379" s="25"/>
    </row>
    <row r="380" spans="1:6" ht="204.75" x14ac:dyDescent="0.25">
      <c r="A380" s="16" t="s">
        <v>201</v>
      </c>
      <c r="B380" s="17" t="s">
        <v>55</v>
      </c>
      <c r="C380" s="18"/>
      <c r="D380" s="18"/>
      <c r="E380" s="19"/>
      <c r="F380" s="20">
        <v>727.40000000000009</v>
      </c>
    </row>
    <row r="381" spans="1:6" x14ac:dyDescent="0.25">
      <c r="A381" s="21"/>
      <c r="B381" s="22" t="s">
        <v>55</v>
      </c>
      <c r="C381" s="23" t="s">
        <v>716</v>
      </c>
      <c r="D381" s="23" t="s">
        <v>334</v>
      </c>
      <c r="E381" s="24" t="s">
        <v>717</v>
      </c>
      <c r="F381" s="25"/>
    </row>
    <row r="382" spans="1:6" x14ac:dyDescent="0.25">
      <c r="A382" s="26"/>
      <c r="B382" s="22" t="s">
        <v>55</v>
      </c>
      <c r="C382" s="27" t="s">
        <v>716</v>
      </c>
      <c r="D382" s="27" t="s">
        <v>529</v>
      </c>
      <c r="E382" s="28" t="s">
        <v>718</v>
      </c>
      <c r="F382" s="29"/>
    </row>
    <row r="383" spans="1:6" x14ac:dyDescent="0.25">
      <c r="A383" s="26"/>
      <c r="B383" s="22" t="s">
        <v>55</v>
      </c>
      <c r="C383" s="27" t="s">
        <v>716</v>
      </c>
      <c r="D383" s="27" t="s">
        <v>529</v>
      </c>
      <c r="E383" s="28" t="s">
        <v>719</v>
      </c>
      <c r="F383" s="29"/>
    </row>
    <row r="384" spans="1:6" ht="15.75" thickBot="1" x14ac:dyDescent="0.3">
      <c r="A384" s="26"/>
      <c r="B384" s="22" t="s">
        <v>55</v>
      </c>
      <c r="C384" s="27" t="s">
        <v>716</v>
      </c>
      <c r="D384" s="27" t="s">
        <v>334</v>
      </c>
      <c r="E384" s="28" t="s">
        <v>717</v>
      </c>
      <c r="F384" s="29"/>
    </row>
    <row r="385" spans="1:6" ht="94.5" x14ac:dyDescent="0.25">
      <c r="A385" s="16" t="s">
        <v>202</v>
      </c>
      <c r="B385" s="17" t="s">
        <v>55</v>
      </c>
      <c r="C385" s="18"/>
      <c r="D385" s="18"/>
      <c r="E385" s="19"/>
      <c r="F385" s="20">
        <v>674</v>
      </c>
    </row>
    <row r="386" spans="1:6" ht="15.75" thickBot="1" x14ac:dyDescent="0.3">
      <c r="A386" s="21"/>
      <c r="B386" s="22" t="s">
        <v>55</v>
      </c>
      <c r="C386" s="23" t="s">
        <v>720</v>
      </c>
      <c r="D386" s="23" t="s">
        <v>329</v>
      </c>
      <c r="E386" s="24" t="s">
        <v>721</v>
      </c>
      <c r="F386" s="25"/>
    </row>
    <row r="387" spans="1:6" ht="94.5" x14ac:dyDescent="0.25">
      <c r="A387" s="16" t="s">
        <v>203</v>
      </c>
      <c r="B387" s="17" t="s">
        <v>55</v>
      </c>
      <c r="C387" s="18"/>
      <c r="D387" s="18"/>
      <c r="E387" s="19"/>
      <c r="F387" s="20">
        <v>669</v>
      </c>
    </row>
    <row r="388" spans="1:6" ht="30.75" thickBot="1" x14ac:dyDescent="0.3">
      <c r="A388" s="21"/>
      <c r="B388" s="22" t="s">
        <v>55</v>
      </c>
      <c r="C388" s="23" t="s">
        <v>722</v>
      </c>
      <c r="D388" s="23" t="s">
        <v>723</v>
      </c>
      <c r="E388" s="24" t="s">
        <v>724</v>
      </c>
      <c r="F388" s="25"/>
    </row>
    <row r="389" spans="1:6" ht="110.25" x14ac:dyDescent="0.25">
      <c r="A389" s="16" t="s">
        <v>204</v>
      </c>
      <c r="B389" s="17" t="s">
        <v>44</v>
      </c>
      <c r="C389" s="18"/>
      <c r="D389" s="18"/>
      <c r="E389" s="19"/>
      <c r="F389" s="20">
        <v>552.9</v>
      </c>
    </row>
    <row r="390" spans="1:6" ht="30.75" thickBot="1" x14ac:dyDescent="0.3">
      <c r="A390" s="21"/>
      <c r="B390" s="22" t="s">
        <v>44</v>
      </c>
      <c r="C390" s="23" t="s">
        <v>725</v>
      </c>
      <c r="D390" s="23" t="s">
        <v>369</v>
      </c>
      <c r="E390" s="24" t="s">
        <v>726</v>
      </c>
      <c r="F390" s="25"/>
    </row>
    <row r="391" spans="1:6" ht="94.5" x14ac:dyDescent="0.25">
      <c r="A391" s="16" t="s">
        <v>205</v>
      </c>
      <c r="B391" s="17" t="s">
        <v>44</v>
      </c>
      <c r="C391" s="18"/>
      <c r="D391" s="18"/>
      <c r="E391" s="19"/>
      <c r="F391" s="20">
        <v>461</v>
      </c>
    </row>
    <row r="392" spans="1:6" ht="30.75" thickBot="1" x14ac:dyDescent="0.3">
      <c r="A392" s="21"/>
      <c r="B392" s="22" t="s">
        <v>44</v>
      </c>
      <c r="C392" s="23" t="s">
        <v>727</v>
      </c>
      <c r="D392" s="23" t="s">
        <v>369</v>
      </c>
      <c r="E392" s="24" t="s">
        <v>728</v>
      </c>
      <c r="F392" s="25"/>
    </row>
    <row r="393" spans="1:6" ht="110.25" x14ac:dyDescent="0.25">
      <c r="A393" s="16" t="s">
        <v>206</v>
      </c>
      <c r="B393" s="17" t="s">
        <v>57</v>
      </c>
      <c r="C393" s="18"/>
      <c r="D393" s="18"/>
      <c r="E393" s="19"/>
      <c r="F393" s="20">
        <v>666</v>
      </c>
    </row>
    <row r="394" spans="1:6" ht="15.75" thickBot="1" x14ac:dyDescent="0.3">
      <c r="A394" s="21"/>
      <c r="B394" s="22" t="s">
        <v>57</v>
      </c>
      <c r="C394" s="23" t="s">
        <v>729</v>
      </c>
      <c r="D394" s="23" t="s">
        <v>329</v>
      </c>
      <c r="E394" s="24" t="s">
        <v>730</v>
      </c>
      <c r="F394" s="25"/>
    </row>
    <row r="395" spans="1:6" ht="47.25" x14ac:dyDescent="0.25">
      <c r="A395" s="16" t="s">
        <v>207</v>
      </c>
      <c r="B395" s="17" t="s">
        <v>58</v>
      </c>
      <c r="C395" s="18"/>
      <c r="D395" s="18"/>
      <c r="E395" s="19"/>
      <c r="F395" s="20">
        <v>554</v>
      </c>
    </row>
    <row r="396" spans="1:6" ht="60.75" thickBot="1" x14ac:dyDescent="0.3">
      <c r="A396" s="21"/>
      <c r="B396" s="22" t="s">
        <v>58</v>
      </c>
      <c r="C396" s="23" t="s">
        <v>731</v>
      </c>
      <c r="D396" s="23" t="s">
        <v>329</v>
      </c>
      <c r="E396" s="24" t="s">
        <v>732</v>
      </c>
      <c r="F396" s="25"/>
    </row>
    <row r="397" spans="1:6" ht="47.25" x14ac:dyDescent="0.25">
      <c r="A397" s="16" t="s">
        <v>208</v>
      </c>
      <c r="B397" s="17" t="s">
        <v>58</v>
      </c>
      <c r="C397" s="18"/>
      <c r="D397" s="18"/>
      <c r="E397" s="19"/>
      <c r="F397" s="20">
        <v>574</v>
      </c>
    </row>
    <row r="398" spans="1:6" ht="60.75" thickBot="1" x14ac:dyDescent="0.3">
      <c r="A398" s="21"/>
      <c r="B398" s="22" t="s">
        <v>58</v>
      </c>
      <c r="C398" s="23" t="s">
        <v>733</v>
      </c>
      <c r="D398" s="23" t="s">
        <v>329</v>
      </c>
      <c r="E398" s="24" t="s">
        <v>734</v>
      </c>
      <c r="F398" s="25"/>
    </row>
    <row r="399" spans="1:6" ht="47.25" x14ac:dyDescent="0.25">
      <c r="A399" s="16" t="s">
        <v>209</v>
      </c>
      <c r="B399" s="17" t="s">
        <v>58</v>
      </c>
      <c r="C399" s="18"/>
      <c r="D399" s="18"/>
      <c r="E399" s="19"/>
      <c r="F399" s="20">
        <v>474</v>
      </c>
    </row>
    <row r="400" spans="1:6" ht="60.75" thickBot="1" x14ac:dyDescent="0.3">
      <c r="A400" s="21"/>
      <c r="B400" s="22" t="s">
        <v>58</v>
      </c>
      <c r="C400" s="23" t="s">
        <v>735</v>
      </c>
      <c r="D400" s="23" t="s">
        <v>329</v>
      </c>
      <c r="E400" s="24" t="s">
        <v>736</v>
      </c>
      <c r="F400" s="25"/>
    </row>
    <row r="401" spans="1:6" ht="47.25" x14ac:dyDescent="0.25">
      <c r="A401" s="16" t="s">
        <v>210</v>
      </c>
      <c r="B401" s="17" t="s">
        <v>58</v>
      </c>
      <c r="C401" s="18"/>
      <c r="D401" s="18"/>
      <c r="E401" s="19"/>
      <c r="F401" s="20">
        <v>504</v>
      </c>
    </row>
    <row r="402" spans="1:6" ht="60.75" thickBot="1" x14ac:dyDescent="0.3">
      <c r="A402" s="21"/>
      <c r="B402" s="22" t="s">
        <v>58</v>
      </c>
      <c r="C402" s="23" t="s">
        <v>737</v>
      </c>
      <c r="D402" s="23" t="s">
        <v>329</v>
      </c>
      <c r="E402" s="24" t="s">
        <v>738</v>
      </c>
      <c r="F402" s="25"/>
    </row>
    <row r="403" spans="1:6" ht="189" x14ac:dyDescent="0.25">
      <c r="A403" s="16" t="s">
        <v>211</v>
      </c>
      <c r="B403" s="17" t="s">
        <v>61</v>
      </c>
      <c r="C403" s="18"/>
      <c r="D403" s="18"/>
      <c r="E403" s="19"/>
      <c r="F403" s="20">
        <v>557.70000000000005</v>
      </c>
    </row>
    <row r="404" spans="1:6" ht="45" x14ac:dyDescent="0.25">
      <c r="A404" s="21"/>
      <c r="B404" s="22" t="s">
        <v>61</v>
      </c>
      <c r="C404" s="23" t="s">
        <v>739</v>
      </c>
      <c r="D404" s="23" t="s">
        <v>329</v>
      </c>
      <c r="E404" s="24" t="s">
        <v>740</v>
      </c>
      <c r="F404" s="25"/>
    </row>
    <row r="405" spans="1:6" ht="45" x14ac:dyDescent="0.25">
      <c r="A405" s="26"/>
      <c r="B405" s="22" t="s">
        <v>61</v>
      </c>
      <c r="C405" s="27" t="s">
        <v>739</v>
      </c>
      <c r="D405" s="27" t="s">
        <v>334</v>
      </c>
      <c r="E405" s="28" t="s">
        <v>741</v>
      </c>
      <c r="F405" s="29"/>
    </row>
    <row r="406" spans="1:6" ht="45" x14ac:dyDescent="0.25">
      <c r="A406" s="26"/>
      <c r="B406" s="22" t="s">
        <v>61</v>
      </c>
      <c r="C406" s="27" t="s">
        <v>739</v>
      </c>
      <c r="D406" s="27" t="s">
        <v>334</v>
      </c>
      <c r="E406" s="28" t="s">
        <v>742</v>
      </c>
      <c r="F406" s="29"/>
    </row>
    <row r="407" spans="1:6" ht="45.75" thickBot="1" x14ac:dyDescent="0.3">
      <c r="A407" s="26"/>
      <c r="B407" s="22" t="s">
        <v>61</v>
      </c>
      <c r="C407" s="27" t="s">
        <v>739</v>
      </c>
      <c r="D407" s="27" t="s">
        <v>334</v>
      </c>
      <c r="E407" s="28" t="s">
        <v>743</v>
      </c>
      <c r="F407" s="29"/>
    </row>
    <row r="408" spans="1:6" ht="141.75" x14ac:dyDescent="0.25">
      <c r="A408" s="16" t="s">
        <v>212</v>
      </c>
      <c r="B408" s="17" t="s">
        <v>61</v>
      </c>
      <c r="C408" s="18"/>
      <c r="D408" s="18"/>
      <c r="E408" s="19"/>
      <c r="F408" s="20">
        <v>594.5</v>
      </c>
    </row>
    <row r="409" spans="1:6" ht="45" x14ac:dyDescent="0.25">
      <c r="A409" s="21"/>
      <c r="B409" s="22" t="s">
        <v>61</v>
      </c>
      <c r="C409" s="23" t="s">
        <v>744</v>
      </c>
      <c r="D409" s="23" t="s">
        <v>329</v>
      </c>
      <c r="E409" s="24" t="s">
        <v>745</v>
      </c>
      <c r="F409" s="25"/>
    </row>
    <row r="410" spans="1:6" ht="45.75" thickBot="1" x14ac:dyDescent="0.3">
      <c r="A410" s="26"/>
      <c r="B410" s="22" t="s">
        <v>61</v>
      </c>
      <c r="C410" s="27" t="s">
        <v>744</v>
      </c>
      <c r="D410" s="27" t="s">
        <v>334</v>
      </c>
      <c r="E410" s="28" t="s">
        <v>746</v>
      </c>
      <c r="F410" s="29"/>
    </row>
    <row r="411" spans="1:6" ht="141.75" x14ac:dyDescent="0.25">
      <c r="A411" s="16" t="s">
        <v>213</v>
      </c>
      <c r="B411" s="17" t="s">
        <v>61</v>
      </c>
      <c r="C411" s="18"/>
      <c r="D411" s="18"/>
      <c r="E411" s="19"/>
      <c r="F411" s="20">
        <v>596</v>
      </c>
    </row>
    <row r="412" spans="1:6" ht="45" x14ac:dyDescent="0.25">
      <c r="A412" s="21"/>
      <c r="B412" s="22" t="s">
        <v>61</v>
      </c>
      <c r="C412" s="23" t="s">
        <v>747</v>
      </c>
      <c r="D412" s="23" t="s">
        <v>329</v>
      </c>
      <c r="E412" s="24" t="s">
        <v>748</v>
      </c>
      <c r="F412" s="25"/>
    </row>
    <row r="413" spans="1:6" ht="45.75" thickBot="1" x14ac:dyDescent="0.3">
      <c r="A413" s="26"/>
      <c r="B413" s="22" t="s">
        <v>61</v>
      </c>
      <c r="C413" s="27" t="s">
        <v>747</v>
      </c>
      <c r="D413" s="27" t="s">
        <v>334</v>
      </c>
      <c r="E413" s="28" t="s">
        <v>749</v>
      </c>
      <c r="F413" s="29"/>
    </row>
    <row r="414" spans="1:6" ht="173.25" x14ac:dyDescent="0.25">
      <c r="A414" s="16" t="s">
        <v>214</v>
      </c>
      <c r="B414" s="17" t="s">
        <v>61</v>
      </c>
      <c r="C414" s="18"/>
      <c r="D414" s="18"/>
      <c r="E414" s="19"/>
      <c r="F414" s="20">
        <v>418</v>
      </c>
    </row>
    <row r="415" spans="1:6" ht="45" x14ac:dyDescent="0.25">
      <c r="A415" s="21"/>
      <c r="B415" s="22" t="s">
        <v>61</v>
      </c>
      <c r="C415" s="23" t="s">
        <v>750</v>
      </c>
      <c r="D415" s="23" t="s">
        <v>329</v>
      </c>
      <c r="E415" s="24" t="s">
        <v>751</v>
      </c>
      <c r="F415" s="25"/>
    </row>
    <row r="416" spans="1:6" ht="45" x14ac:dyDescent="0.25">
      <c r="A416" s="26"/>
      <c r="B416" s="22" t="s">
        <v>61</v>
      </c>
      <c r="C416" s="27" t="s">
        <v>750</v>
      </c>
      <c r="D416" s="27" t="s">
        <v>334</v>
      </c>
      <c r="E416" s="28" t="s">
        <v>752</v>
      </c>
      <c r="F416" s="29"/>
    </row>
    <row r="417" spans="1:6" ht="45" x14ac:dyDescent="0.25">
      <c r="A417" s="26"/>
      <c r="B417" s="22" t="s">
        <v>61</v>
      </c>
      <c r="C417" s="27" t="s">
        <v>750</v>
      </c>
      <c r="D417" s="27" t="s">
        <v>334</v>
      </c>
      <c r="E417" s="28" t="s">
        <v>753</v>
      </c>
      <c r="F417" s="29"/>
    </row>
    <row r="418" spans="1:6" ht="45.75" thickBot="1" x14ac:dyDescent="0.3">
      <c r="A418" s="26"/>
      <c r="B418" s="22" t="s">
        <v>61</v>
      </c>
      <c r="C418" s="27" t="s">
        <v>750</v>
      </c>
      <c r="D418" s="27" t="s">
        <v>334</v>
      </c>
      <c r="E418" s="28" t="s">
        <v>754</v>
      </c>
      <c r="F418" s="29"/>
    </row>
    <row r="419" spans="1:6" ht="94.5" x14ac:dyDescent="0.25">
      <c r="A419" s="16" t="s">
        <v>215</v>
      </c>
      <c r="B419" s="17" t="s">
        <v>24</v>
      </c>
      <c r="C419" s="18"/>
      <c r="D419" s="18"/>
      <c r="E419" s="19"/>
      <c r="F419" s="20">
        <v>574</v>
      </c>
    </row>
    <row r="420" spans="1:6" ht="45.75" thickBot="1" x14ac:dyDescent="0.3">
      <c r="A420" s="21"/>
      <c r="B420" s="22" t="s">
        <v>24</v>
      </c>
      <c r="C420" s="23" t="s">
        <v>755</v>
      </c>
      <c r="D420" s="23" t="s">
        <v>756</v>
      </c>
      <c r="E420" s="24" t="s">
        <v>757</v>
      </c>
      <c r="F420" s="25"/>
    </row>
    <row r="421" spans="1:6" ht="94.5" x14ac:dyDescent="0.25">
      <c r="A421" s="16" t="s">
        <v>216</v>
      </c>
      <c r="B421" s="17" t="s">
        <v>45</v>
      </c>
      <c r="C421" s="18"/>
      <c r="D421" s="18"/>
      <c r="E421" s="19"/>
      <c r="F421" s="20">
        <v>469</v>
      </c>
    </row>
    <row r="422" spans="1:6" ht="30.75" thickBot="1" x14ac:dyDescent="0.3">
      <c r="A422" s="21"/>
      <c r="B422" s="22" t="s">
        <v>45</v>
      </c>
      <c r="C422" s="23" t="s">
        <v>758</v>
      </c>
      <c r="D422" s="23" t="s">
        <v>334</v>
      </c>
      <c r="E422" s="24" t="s">
        <v>759</v>
      </c>
      <c r="F422" s="25"/>
    </row>
    <row r="423" spans="1:6" ht="47.25" x14ac:dyDescent="0.25">
      <c r="A423" s="16" t="s">
        <v>217</v>
      </c>
      <c r="B423" s="17" t="s">
        <v>27</v>
      </c>
      <c r="C423" s="18"/>
      <c r="D423" s="18"/>
      <c r="E423" s="19"/>
      <c r="F423" s="20">
        <v>446</v>
      </c>
    </row>
    <row r="424" spans="1:6" ht="45" x14ac:dyDescent="0.25">
      <c r="A424" s="21"/>
      <c r="B424" s="22" t="s">
        <v>27</v>
      </c>
      <c r="C424" s="23" t="s">
        <v>760</v>
      </c>
      <c r="D424" s="23" t="s">
        <v>404</v>
      </c>
      <c r="E424" s="24" t="s">
        <v>761</v>
      </c>
      <c r="F424" s="25"/>
    </row>
  </sheetData>
  <autoFilter ref="A4:F424"/>
  <mergeCells count="7">
    <mergeCell ref="A1:A4"/>
    <mergeCell ref="B1:B4"/>
    <mergeCell ref="C1:C4"/>
    <mergeCell ref="D1:E2"/>
    <mergeCell ref="F1:F4"/>
    <mergeCell ref="D3:D4"/>
    <mergeCell ref="E3:E4"/>
  </mergeCells>
  <dataValidations count="1">
    <dataValidation type="list" allowBlank="1" showInputMessage="1" showErrorMessage="1" sqref="B5 B7 A11:B11 A14:B14 B9 A16:B16 A18:B18 A20:B20 A23:B23 A25:B25 A27:B27 A30:B30 A32:B32 A34:B34 A36:B36 A38:B38 A40:B40 A42:B42 B44 A46:B46 B49 B63 B66 B69 A74:B74 A78:B78 A88:B88 A91:B91 A97:B97 A105:B105 A108:B108 A111:B111 A115:B115 A118:B118 A120:B120 A123:B123 A125:B125 A127:B127 A129:B129 A131:B131 A133:B133 A135:B135 A137:B137 A139:B139 A141:B141 A143:B143 A145:B145 A147:B147 B149 A151:B151 A154:B154 A158:B158 A165:B165 A169:B169 A172:B172 A175:B175 A178:B178 A184:B184 A180:B180 A186:B186 A188:B188 A190:B190 A192:B192 A194:B194 B196 B201 B198 B204 B206 A208:B208 A210:B210 A212:B212 A214:B214 B216 A218:B218 A230:B230 B226 A232:B232 A234:B234 A236:B236 A238:B238 A240:B240 A242:B242 A244:B244 A246:B246 A250:B250 A252:A253 B252 A423:B423 A272:B272 A275:B275 A277:B277 A280:B280 A283:B283 A286:B286 A291:B291 A294:B294 A297:B297 A299:B299 A301:B301 A303:B303 B305 B308 B311 B313 A315:B315 A317:B317 A319:B319 A321:B321 A324:B324 A326:B326 A328:B328 A330:B330 A332:B332 A334:B334 A336:B336 B338 B340 A342:B342 A345:B345 A354:B354 A357:B357 A359:B359 B362 A364:B364 B368 B370 A372:B372 A374:B374 A378:B378 A380:B380 A385:B385 A387:B387 A389:B389 A391:B391 A393:B393 A395:B395 A397:B397 A399:B399 B401 A403:B403 A408:B408 A411:B411 A414:B414 A419:B419 A421:B421 B256 A256:A270">
      <formula1>Регионы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X269"/>
  <sheetViews>
    <sheetView topLeftCell="C1" zoomScale="55" zoomScaleNormal="55" workbookViewId="0">
      <selection activeCell="C4" sqref="C4"/>
    </sheetView>
  </sheetViews>
  <sheetFormatPr defaultColWidth="9.140625" defaultRowHeight="12.75" x14ac:dyDescent="0.2"/>
  <cols>
    <col min="1" max="1" width="6.42578125" style="2" customWidth="1"/>
    <col min="2" max="4" width="41.42578125" style="3" customWidth="1"/>
    <col min="5" max="5" width="43.28515625" customWidth="1"/>
    <col min="6" max="6" width="53.7109375" style="2" customWidth="1"/>
    <col min="7" max="7" width="5.7109375" style="1" customWidth="1"/>
    <col min="8" max="8" width="27.140625" style="2" customWidth="1"/>
    <col min="9" max="9" width="6" style="1" customWidth="1"/>
    <col min="10" max="10" width="34.42578125" style="2" customWidth="1"/>
    <col min="11" max="11" width="10.85546875" style="1" customWidth="1"/>
    <col min="12" max="12" width="58.140625" style="2" customWidth="1"/>
    <col min="13" max="13" width="10.85546875" style="1" customWidth="1"/>
    <col min="14" max="14" width="25.7109375" style="2" customWidth="1"/>
    <col min="15" max="15" width="10.85546875" style="1" customWidth="1"/>
    <col min="16" max="16" width="19.28515625" style="2" customWidth="1"/>
    <col min="17" max="17" width="10.85546875" style="1" customWidth="1"/>
    <col min="18" max="18" width="26.28515625" style="2" customWidth="1"/>
    <col min="19" max="21" width="10.85546875" style="1" customWidth="1"/>
    <col min="22" max="22" width="25.7109375" style="2" customWidth="1"/>
    <col min="23" max="23" width="26.7109375" style="2" customWidth="1"/>
    <col min="24" max="24" width="31.140625" style="2" customWidth="1"/>
    <col min="25" max="25" width="44.42578125" style="2" customWidth="1"/>
    <col min="26" max="26" width="26.7109375" style="2" customWidth="1"/>
    <col min="27" max="27" width="21.140625" style="2" customWidth="1"/>
    <col min="28" max="28" width="27.7109375" style="2" customWidth="1"/>
    <col min="29" max="29" width="23.28515625" style="2" customWidth="1"/>
    <col min="30" max="30" width="24.42578125" style="2" customWidth="1"/>
    <col min="31" max="31" width="26.7109375" style="2" customWidth="1"/>
    <col min="32" max="32" width="20.7109375" style="2" customWidth="1"/>
    <col min="33" max="34" width="24.42578125" style="2" customWidth="1"/>
    <col min="35" max="35" width="25.5703125" style="2" customWidth="1"/>
    <col min="36" max="36" width="22.28515625" style="2" customWidth="1"/>
    <col min="37" max="38" width="27.7109375" style="2" customWidth="1"/>
    <col min="39" max="39" width="25.5703125" style="2" customWidth="1"/>
    <col min="40" max="40" width="31.140625" style="2" customWidth="1"/>
    <col min="41" max="41" width="25.5703125" style="2" customWidth="1"/>
    <col min="42" max="42" width="23.28515625" style="2" customWidth="1"/>
    <col min="43" max="43" width="30" style="2" customWidth="1"/>
    <col min="44" max="44" width="23.28515625" style="2" customWidth="1"/>
    <col min="45" max="45" width="25.5703125" style="2" customWidth="1"/>
    <col min="46" max="47" width="24.42578125" style="2" customWidth="1"/>
    <col min="48" max="48" width="27.7109375" style="2" customWidth="1"/>
    <col min="49" max="49" width="22.28515625" style="2" customWidth="1"/>
    <col min="50" max="50" width="25.5703125" style="2" customWidth="1"/>
    <col min="51" max="51" width="27.7109375" style="2" customWidth="1"/>
    <col min="52" max="52" width="26.7109375" style="2" customWidth="1"/>
    <col min="53" max="53" width="27.7109375" style="2" customWidth="1"/>
    <col min="54" max="54" width="26.7109375" style="2" customWidth="1"/>
    <col min="55" max="55" width="21.140625" style="2" customWidth="1"/>
    <col min="56" max="56" width="25.5703125" style="2" customWidth="1"/>
    <col min="57" max="57" width="23.28515625" style="2" customWidth="1"/>
    <col min="58" max="58" width="24.42578125" style="2" customWidth="1"/>
    <col min="59" max="59" width="23.28515625" style="2" customWidth="1"/>
    <col min="60" max="60" width="26.7109375" style="2" customWidth="1"/>
    <col min="61" max="61" width="24.42578125" style="2" customWidth="1"/>
    <col min="62" max="62" width="27.7109375" style="2" customWidth="1"/>
    <col min="63" max="63" width="24.42578125" style="2" customWidth="1"/>
    <col min="64" max="64" width="21.140625" style="2" customWidth="1"/>
    <col min="65" max="65" width="25.5703125" style="2" customWidth="1"/>
    <col min="66" max="66" width="38.85546875" style="2" customWidth="1"/>
    <col min="67" max="67" width="25.5703125" style="2" customWidth="1"/>
    <col min="68" max="68" width="38.85546875" style="2" customWidth="1"/>
    <col min="69" max="69" width="26.7109375" style="2" customWidth="1"/>
    <col min="70" max="75" width="9.140625" style="2"/>
    <col min="76" max="76" width="31.42578125" style="2" customWidth="1"/>
    <col min="77" max="16384" width="9.140625" style="2"/>
  </cols>
  <sheetData>
    <row r="1" spans="2:76" ht="51" x14ac:dyDescent="0.3">
      <c r="B1" s="5" t="s">
        <v>5</v>
      </c>
      <c r="C1" s="5" t="s">
        <v>814</v>
      </c>
      <c r="D1" s="5" t="s">
        <v>815</v>
      </c>
      <c r="F1" s="5" t="s">
        <v>6</v>
      </c>
      <c r="H1" s="5" t="s">
        <v>7</v>
      </c>
      <c r="J1" s="5" t="s">
        <v>9</v>
      </c>
      <c r="L1" s="5" t="s">
        <v>71</v>
      </c>
      <c r="N1" s="5" t="s">
        <v>218</v>
      </c>
      <c r="P1" s="5" t="s">
        <v>228</v>
      </c>
      <c r="R1" s="5" t="s">
        <v>221</v>
      </c>
      <c r="T1" s="14" t="s">
        <v>821</v>
      </c>
      <c r="U1" s="14" t="s">
        <v>822</v>
      </c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X1" s="38" t="s">
        <v>763</v>
      </c>
    </row>
    <row r="2" spans="2:76" ht="26.25" thickBot="1" x14ac:dyDescent="0.35">
      <c r="B2" s="4" t="s">
        <v>16</v>
      </c>
      <c r="C2" s="13" t="str">
        <f>VLOOKUP(Таблица1[[#This Row],[Наименование субъекта Российской Федерации ]],Лист2!$B$2:$C$87,2,0)</f>
        <v>{01000000} Алтайский край</v>
      </c>
      <c r="D2" s="40" t="s">
        <v>772</v>
      </c>
      <c r="F2" s="4" t="s">
        <v>63</v>
      </c>
      <c r="H2" s="4" t="s">
        <v>66</v>
      </c>
      <c r="J2" s="4" t="s">
        <v>68</v>
      </c>
      <c r="L2" s="4" t="s">
        <v>72</v>
      </c>
      <c r="N2" s="4">
        <v>747</v>
      </c>
      <c r="P2" s="4" t="s">
        <v>219</v>
      </c>
      <c r="R2" s="4" t="s">
        <v>222</v>
      </c>
      <c r="T2" s="1">
        <v>2019</v>
      </c>
      <c r="U2" s="1">
        <v>2022</v>
      </c>
      <c r="W2" s="7" t="s">
        <v>46</v>
      </c>
      <c r="X2" s="7" t="s">
        <v>47</v>
      </c>
      <c r="Y2" s="7" t="s">
        <v>48</v>
      </c>
      <c r="Z2" s="7" t="s">
        <v>49</v>
      </c>
      <c r="AA2" s="7" t="s">
        <v>50</v>
      </c>
      <c r="AB2" s="7" t="s">
        <v>59</v>
      </c>
      <c r="AC2" s="7" t="s">
        <v>40</v>
      </c>
      <c r="AD2" s="7" t="s">
        <v>51</v>
      </c>
      <c r="AE2" s="7" t="s">
        <v>62</v>
      </c>
      <c r="AF2" s="7" t="s">
        <v>16</v>
      </c>
      <c r="AG2" s="7" t="s">
        <v>22</v>
      </c>
      <c r="AH2" s="7" t="s">
        <v>29</v>
      </c>
      <c r="AI2" s="7" t="s">
        <v>56</v>
      </c>
      <c r="AJ2" s="7" t="s">
        <v>60</v>
      </c>
      <c r="AK2" s="7" t="s">
        <v>17</v>
      </c>
      <c r="AL2" s="7" t="s">
        <v>19</v>
      </c>
      <c r="AM2" s="7" t="s">
        <v>20</v>
      </c>
      <c r="AN2" s="7" t="s">
        <v>41</v>
      </c>
      <c r="AO2" s="7" t="s">
        <v>21</v>
      </c>
      <c r="AP2" s="7" t="s">
        <v>23</v>
      </c>
      <c r="AQ2" s="7" t="s">
        <v>25</v>
      </c>
      <c r="AR2" s="7" t="s">
        <v>26</v>
      </c>
      <c r="AS2" s="7" t="s">
        <v>28</v>
      </c>
      <c r="AT2" s="7" t="s">
        <v>30</v>
      </c>
      <c r="AU2" s="7" t="s">
        <v>42</v>
      </c>
      <c r="AV2" s="7" t="s">
        <v>32</v>
      </c>
      <c r="AW2" s="7" t="s">
        <v>33</v>
      </c>
      <c r="AX2" s="7" t="s">
        <v>34</v>
      </c>
      <c r="AY2" s="7" t="s">
        <v>35</v>
      </c>
      <c r="AZ2" s="7" t="s">
        <v>36</v>
      </c>
      <c r="BA2" s="7" t="s">
        <v>37</v>
      </c>
      <c r="BB2" s="7" t="s">
        <v>38</v>
      </c>
      <c r="BC2" s="7" t="s">
        <v>31</v>
      </c>
      <c r="BD2" s="7" t="s">
        <v>43</v>
      </c>
      <c r="BE2" s="7" t="s">
        <v>39</v>
      </c>
      <c r="BF2" s="7" t="s">
        <v>52</v>
      </c>
      <c r="BG2" s="7" t="s">
        <v>53</v>
      </c>
      <c r="BH2" s="7" t="s">
        <v>54</v>
      </c>
      <c r="BI2" s="7" t="s">
        <v>55</v>
      </c>
      <c r="BJ2" s="7" t="s">
        <v>44</v>
      </c>
      <c r="BK2" s="7" t="s">
        <v>57</v>
      </c>
      <c r="BL2" s="7" t="s">
        <v>58</v>
      </c>
      <c r="BM2" s="7" t="s">
        <v>61</v>
      </c>
      <c r="BN2" s="7" t="s">
        <v>24</v>
      </c>
      <c r="BO2" s="7" t="s">
        <v>45</v>
      </c>
      <c r="BP2" s="7" t="s">
        <v>27</v>
      </c>
      <c r="BQ2" s="7" t="s">
        <v>18</v>
      </c>
      <c r="BX2" s="24" t="s">
        <v>330</v>
      </c>
    </row>
    <row r="3" spans="2:76" ht="25.5" x14ac:dyDescent="0.3">
      <c r="B3" s="4" t="s">
        <v>29</v>
      </c>
      <c r="C3" s="4" t="str">
        <f>VLOOKUP(Таблица1[[#This Row],[Наименование субъекта Российской Федерации ]],Лист2!$B$2:$C$87,2,0)</f>
        <v>{03000000} Краснодарский край</v>
      </c>
      <c r="D3" s="40" t="s">
        <v>767</v>
      </c>
      <c r="F3" s="4" t="s">
        <v>64</v>
      </c>
      <c r="H3" s="6" t="s">
        <v>67</v>
      </c>
      <c r="J3" s="4" t="s">
        <v>321</v>
      </c>
      <c r="L3" s="4" t="s">
        <v>73</v>
      </c>
      <c r="N3" s="4">
        <v>737.3</v>
      </c>
      <c r="P3" s="6" t="s">
        <v>220</v>
      </c>
      <c r="R3" s="4" t="s">
        <v>223</v>
      </c>
      <c r="T3" s="1">
        <v>2020</v>
      </c>
      <c r="U3" s="1">
        <v>2023</v>
      </c>
      <c r="W3" s="7"/>
      <c r="X3" s="9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9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X3" s="37" t="s">
        <v>332</v>
      </c>
    </row>
    <row r="4" spans="2:76" ht="263.25" thickBot="1" x14ac:dyDescent="0.35">
      <c r="B4" s="4" t="s">
        <v>775</v>
      </c>
      <c r="C4" s="4" t="str">
        <f>VLOOKUP(Таблица1[[#This Row],[Наименование субъекта Российской Федерации ]],Лист2!$B$2:$C$87,2,0)</f>
        <v>{04000000} Красноярский край</v>
      </c>
      <c r="D4" s="40" t="s">
        <v>768</v>
      </c>
      <c r="F4" s="6" t="s">
        <v>65</v>
      </c>
      <c r="J4" s="4" t="s">
        <v>69</v>
      </c>
      <c r="L4" s="4" t="s">
        <v>74</v>
      </c>
      <c r="N4" s="4">
        <v>780</v>
      </c>
      <c r="R4" s="4" t="s">
        <v>227</v>
      </c>
      <c r="T4" s="1">
        <v>2021</v>
      </c>
      <c r="U4" s="1">
        <v>2024</v>
      </c>
      <c r="W4" s="9" t="s">
        <v>72</v>
      </c>
      <c r="X4" s="9" t="s">
        <v>75</v>
      </c>
      <c r="Y4" s="9" t="s">
        <v>84</v>
      </c>
      <c r="Z4" s="9" t="s">
        <v>90</v>
      </c>
      <c r="AA4" s="9" t="s">
        <v>91</v>
      </c>
      <c r="AB4" s="9" t="s">
        <v>92</v>
      </c>
      <c r="AC4" s="9" t="s">
        <v>96</v>
      </c>
      <c r="AD4" s="9" t="s">
        <v>102</v>
      </c>
      <c r="AE4" s="9" t="s">
        <v>105</v>
      </c>
      <c r="AF4" s="9" t="s">
        <v>107</v>
      </c>
      <c r="AG4" s="9" t="s">
        <v>110</v>
      </c>
      <c r="AH4" s="9" t="s">
        <v>111</v>
      </c>
      <c r="AI4" s="9" t="s">
        <v>112</v>
      </c>
      <c r="AJ4" s="9" t="s">
        <v>116</v>
      </c>
      <c r="AK4" s="9" t="s">
        <v>117</v>
      </c>
      <c r="AL4" s="9" t="s">
        <v>122</v>
      </c>
      <c r="AM4" s="9" t="s">
        <v>132</v>
      </c>
      <c r="AN4" s="9" t="s">
        <v>136</v>
      </c>
      <c r="AO4" s="9" t="s">
        <v>141</v>
      </c>
      <c r="AP4" s="9" t="s">
        <v>146</v>
      </c>
      <c r="AQ4" s="9" t="s">
        <v>148</v>
      </c>
      <c r="AR4" s="9" t="s">
        <v>151</v>
      </c>
      <c r="AS4" s="9" t="s">
        <v>155</v>
      </c>
      <c r="AT4" s="9" t="s">
        <v>156</v>
      </c>
      <c r="AU4" s="9" t="s">
        <v>160</v>
      </c>
      <c r="AV4" s="9" t="s">
        <v>163</v>
      </c>
      <c r="AW4" s="9" t="s">
        <v>168</v>
      </c>
      <c r="AX4" s="9" t="s">
        <v>171</v>
      </c>
      <c r="AY4" s="9" t="s">
        <v>172</v>
      </c>
      <c r="AZ4" s="9" t="s">
        <v>176</v>
      </c>
      <c r="BA4" s="9" t="s">
        <v>180</v>
      </c>
      <c r="BB4" s="9" t="s">
        <v>187</v>
      </c>
      <c r="BC4" s="9" t="s">
        <v>158</v>
      </c>
      <c r="BD4" s="9" t="s">
        <v>189</v>
      </c>
      <c r="BE4" s="9" t="s">
        <v>191</v>
      </c>
      <c r="BF4" s="9" t="s">
        <v>193</v>
      </c>
      <c r="BG4" s="9" t="s">
        <v>196</v>
      </c>
      <c r="BH4" s="9" t="s">
        <v>198</v>
      </c>
      <c r="BI4" s="9" t="s">
        <v>199</v>
      </c>
      <c r="BJ4" s="9" t="s">
        <v>204</v>
      </c>
      <c r="BK4" s="9" t="s">
        <v>206</v>
      </c>
      <c r="BL4" s="9" t="s">
        <v>207</v>
      </c>
      <c r="BM4" s="9" t="s">
        <v>211</v>
      </c>
      <c r="BN4" s="9" t="s">
        <v>215</v>
      </c>
      <c r="BO4" s="9" t="s">
        <v>216</v>
      </c>
      <c r="BP4" s="9" t="s">
        <v>217</v>
      </c>
      <c r="BQ4" s="10" t="s">
        <v>121</v>
      </c>
      <c r="BX4" s="24" t="s">
        <v>335</v>
      </c>
    </row>
    <row r="5" spans="2:76" ht="409.5" x14ac:dyDescent="0.3">
      <c r="B5" s="4" t="s">
        <v>776</v>
      </c>
      <c r="C5" s="4" t="str">
        <f>VLOOKUP(Таблица1[[#This Row],[Наименование субъекта Российской Федерации ]],Лист2!$B$2:$C$87,2,0)</f>
        <v>{05000000} Приморский край</v>
      </c>
      <c r="D5" s="40" t="s">
        <v>768</v>
      </c>
      <c r="J5" s="6" t="s">
        <v>70</v>
      </c>
      <c r="L5" s="4" t="s">
        <v>75</v>
      </c>
      <c r="N5" s="4">
        <v>472</v>
      </c>
      <c r="R5" s="4" t="s">
        <v>224</v>
      </c>
      <c r="T5" s="1">
        <v>2022</v>
      </c>
      <c r="W5" s="9" t="s">
        <v>73</v>
      </c>
      <c r="X5" s="9" t="s">
        <v>76</v>
      </c>
      <c r="Y5" s="9" t="s">
        <v>85</v>
      </c>
      <c r="Z5" s="7"/>
      <c r="AA5" s="7"/>
      <c r="AB5" s="9" t="s">
        <v>93</v>
      </c>
      <c r="AC5" s="9" t="s">
        <v>97</v>
      </c>
      <c r="AD5" s="9" t="s">
        <v>103</v>
      </c>
      <c r="AE5" s="9" t="s">
        <v>106</v>
      </c>
      <c r="AF5" s="9" t="s">
        <v>108</v>
      </c>
      <c r="AG5" s="8"/>
      <c r="AH5" s="8"/>
      <c r="AI5" s="9" t="s">
        <v>113</v>
      </c>
      <c r="AJ5" s="9" t="s">
        <v>117</v>
      </c>
      <c r="AK5" s="9" t="s">
        <v>118</v>
      </c>
      <c r="AL5" s="9" t="s">
        <v>123</v>
      </c>
      <c r="AM5" s="9" t="s">
        <v>133</v>
      </c>
      <c r="AN5" s="9" t="s">
        <v>137</v>
      </c>
      <c r="AO5" s="9" t="s">
        <v>142</v>
      </c>
      <c r="AP5" s="9" t="s">
        <v>147</v>
      </c>
      <c r="AQ5" s="9"/>
      <c r="AR5" s="9" t="s">
        <v>152</v>
      </c>
      <c r="AS5" s="7"/>
      <c r="AT5" s="9" t="s">
        <v>157</v>
      </c>
      <c r="AU5" s="9" t="s">
        <v>161</v>
      </c>
      <c r="AV5" s="9" t="s">
        <v>164</v>
      </c>
      <c r="AW5" s="9" t="s">
        <v>169</v>
      </c>
      <c r="AX5" s="7"/>
      <c r="AY5" s="9" t="s">
        <v>173</v>
      </c>
      <c r="AZ5" s="9" t="s">
        <v>177</v>
      </c>
      <c r="BA5" s="9" t="s">
        <v>181</v>
      </c>
      <c r="BB5" s="9" t="s">
        <v>188</v>
      </c>
      <c r="BC5" s="9" t="s">
        <v>159</v>
      </c>
      <c r="BD5" s="9" t="s">
        <v>190</v>
      </c>
      <c r="BE5" s="9" t="s">
        <v>192</v>
      </c>
      <c r="BF5" s="9" t="s">
        <v>194</v>
      </c>
      <c r="BG5" s="9" t="s">
        <v>197</v>
      </c>
      <c r="BH5" s="9"/>
      <c r="BI5" s="9" t="s">
        <v>200</v>
      </c>
      <c r="BJ5" s="9" t="s">
        <v>205</v>
      </c>
      <c r="BK5" s="8"/>
      <c r="BL5" s="9" t="s">
        <v>208</v>
      </c>
      <c r="BM5" s="9" t="s">
        <v>212</v>
      </c>
      <c r="BN5" s="8"/>
      <c r="BO5" s="8"/>
      <c r="BP5" s="8"/>
      <c r="BQ5" s="8"/>
      <c r="BX5" s="37" t="s">
        <v>337</v>
      </c>
    </row>
    <row r="6" spans="2:76" ht="263.25" thickBot="1" x14ac:dyDescent="0.35">
      <c r="B6" s="4" t="s">
        <v>56</v>
      </c>
      <c r="C6" s="4" t="str">
        <f>VLOOKUP(Таблица1[[#This Row],[Наименование субъекта Российской Федерации ]],Лист2!$B$2:$C$87,2,0)</f>
        <v>{07000000} Ставропольский край</v>
      </c>
      <c r="D6" s="40" t="s">
        <v>767</v>
      </c>
      <c r="L6" s="4" t="s">
        <v>76</v>
      </c>
      <c r="N6" s="4">
        <v>506</v>
      </c>
      <c r="R6" s="4" t="s">
        <v>225</v>
      </c>
      <c r="W6" s="9" t="s">
        <v>74</v>
      </c>
      <c r="X6" s="9" t="s">
        <v>77</v>
      </c>
      <c r="Y6" s="9" t="s">
        <v>86</v>
      </c>
      <c r="Z6" s="7"/>
      <c r="AA6" s="7"/>
      <c r="AB6" s="9" t="s">
        <v>94</v>
      </c>
      <c r="AC6" s="9" t="s">
        <v>98</v>
      </c>
      <c r="AD6" s="9" t="s">
        <v>104</v>
      </c>
      <c r="AE6" s="8"/>
      <c r="AF6" s="9" t="s">
        <v>109</v>
      </c>
      <c r="AG6" s="8"/>
      <c r="AH6" s="8"/>
      <c r="AI6" s="9" t="s">
        <v>114</v>
      </c>
      <c r="AJ6" s="9" t="s">
        <v>118</v>
      </c>
      <c r="AK6" s="9" t="s">
        <v>119</v>
      </c>
      <c r="AL6" s="9" t="s">
        <v>124</v>
      </c>
      <c r="AM6" s="9" t="s">
        <v>134</v>
      </c>
      <c r="AN6" s="9" t="s">
        <v>138</v>
      </c>
      <c r="AO6" s="9" t="s">
        <v>143</v>
      </c>
      <c r="AP6" s="7"/>
      <c r="AQ6" s="9"/>
      <c r="AR6" s="9" t="s">
        <v>153</v>
      </c>
      <c r="AS6" s="7"/>
      <c r="AT6" s="9"/>
      <c r="AU6" s="9" t="s">
        <v>162</v>
      </c>
      <c r="AV6" s="9" t="s">
        <v>165</v>
      </c>
      <c r="AW6" s="9" t="s">
        <v>170</v>
      </c>
      <c r="AX6" s="7"/>
      <c r="AY6" s="9" t="s">
        <v>174</v>
      </c>
      <c r="AZ6" s="9" t="s">
        <v>178</v>
      </c>
      <c r="BA6" s="9" t="s">
        <v>182</v>
      </c>
      <c r="BB6" s="8"/>
      <c r="BC6" s="8"/>
      <c r="BD6" s="8"/>
      <c r="BE6" s="7"/>
      <c r="BF6" s="9" t="s">
        <v>195</v>
      </c>
      <c r="BG6" s="8"/>
      <c r="BH6" s="8"/>
      <c r="BI6" s="9" t="s">
        <v>201</v>
      </c>
      <c r="BJ6" s="8"/>
      <c r="BK6" s="8"/>
      <c r="BL6" s="9" t="s">
        <v>209</v>
      </c>
      <c r="BM6" s="9" t="s">
        <v>213</v>
      </c>
      <c r="BN6" s="8"/>
      <c r="BO6" s="8"/>
      <c r="BP6" s="8"/>
      <c r="BQ6" s="8"/>
      <c r="BX6" s="24" t="s">
        <v>338</v>
      </c>
    </row>
    <row r="7" spans="2:76" ht="225" x14ac:dyDescent="0.3">
      <c r="B7" s="4" t="s">
        <v>60</v>
      </c>
      <c r="C7" s="4" t="str">
        <f>VLOOKUP(Таблица1[[#This Row],[Наименование субъекта Российской Федерации ]],Лист2!$B$2:$C$87,2,0)</f>
        <v>{08000000} Хабаровский край</v>
      </c>
      <c r="D7" s="40" t="s">
        <v>766</v>
      </c>
      <c r="L7" s="4" t="s">
        <v>77</v>
      </c>
      <c r="N7" s="4">
        <v>468.5</v>
      </c>
      <c r="R7" s="6" t="s">
        <v>226</v>
      </c>
      <c r="W7" s="8"/>
      <c r="X7" s="9" t="s">
        <v>78</v>
      </c>
      <c r="Y7" s="9" t="s">
        <v>87</v>
      </c>
      <c r="Z7" s="7"/>
      <c r="AA7" s="7"/>
      <c r="AB7" s="9" t="s">
        <v>95</v>
      </c>
      <c r="AC7" s="9" t="s">
        <v>99</v>
      </c>
      <c r="AD7" s="8"/>
      <c r="AE7" s="8"/>
      <c r="AF7" s="8"/>
      <c r="AG7" s="8"/>
      <c r="AH7" s="8"/>
      <c r="AI7" s="9" t="s">
        <v>115</v>
      </c>
      <c r="AJ7" s="9" t="s">
        <v>119</v>
      </c>
      <c r="AK7" s="9" t="s">
        <v>120</v>
      </c>
      <c r="AL7" s="9" t="s">
        <v>125</v>
      </c>
      <c r="AM7" s="9" t="s">
        <v>135</v>
      </c>
      <c r="AN7" s="9" t="s">
        <v>139</v>
      </c>
      <c r="AO7" s="9" t="s">
        <v>144</v>
      </c>
      <c r="AP7" s="7"/>
      <c r="AQ7" s="8"/>
      <c r="AR7" s="9" t="s">
        <v>154</v>
      </c>
      <c r="AS7" s="7"/>
      <c r="AT7" s="9"/>
      <c r="AU7" s="8"/>
      <c r="AV7" s="9" t="s">
        <v>166</v>
      </c>
      <c r="AW7" s="9"/>
      <c r="AX7" s="7"/>
      <c r="AY7" s="9" t="s">
        <v>175</v>
      </c>
      <c r="AZ7" s="9" t="s">
        <v>179</v>
      </c>
      <c r="BA7" s="9" t="s">
        <v>183</v>
      </c>
      <c r="BB7" s="8"/>
      <c r="BC7" s="8"/>
      <c r="BD7" s="8"/>
      <c r="BE7" s="7"/>
      <c r="BF7" s="7"/>
      <c r="BG7" s="8"/>
      <c r="BH7" s="8"/>
      <c r="BI7" s="9" t="s">
        <v>202</v>
      </c>
      <c r="BJ7" s="8"/>
      <c r="BK7" s="8"/>
      <c r="BL7" s="9" t="s">
        <v>210</v>
      </c>
      <c r="BM7" s="9" t="s">
        <v>214</v>
      </c>
      <c r="BN7" s="8"/>
      <c r="BO7" s="8"/>
      <c r="BP7" s="8"/>
      <c r="BQ7" s="8"/>
      <c r="BX7" s="37" t="s">
        <v>340</v>
      </c>
    </row>
    <row r="8" spans="2:76" ht="187.5" x14ac:dyDescent="0.3">
      <c r="B8" s="4" t="s">
        <v>777</v>
      </c>
      <c r="C8" s="4" t="str">
        <f>VLOOKUP(Таблица1[[#This Row],[Наименование субъекта Российской Федерации ]],Лист2!$B$2:$C$87,2,0)</f>
        <v>{10000000} Амурская область</v>
      </c>
      <c r="D8" s="40" t="s">
        <v>773</v>
      </c>
      <c r="L8" s="4" t="s">
        <v>78</v>
      </c>
      <c r="N8" s="4">
        <v>384</v>
      </c>
      <c r="W8" s="8"/>
      <c r="X8" s="9" t="s">
        <v>79</v>
      </c>
      <c r="Y8" s="9" t="s">
        <v>88</v>
      </c>
      <c r="Z8" s="7"/>
      <c r="AA8" s="7"/>
      <c r="AB8" s="8"/>
      <c r="AC8" s="9" t="s">
        <v>100</v>
      </c>
      <c r="AD8" s="8"/>
      <c r="AE8" s="8"/>
      <c r="AF8" s="8"/>
      <c r="AG8" s="8"/>
      <c r="AH8" s="8"/>
      <c r="AI8" s="8"/>
      <c r="AJ8" s="9" t="s">
        <v>120</v>
      </c>
      <c r="AK8" s="9"/>
      <c r="AL8" s="9" t="s">
        <v>126</v>
      </c>
      <c r="AM8" s="8"/>
      <c r="AN8" s="9" t="s">
        <v>140</v>
      </c>
      <c r="AO8" s="9" t="s">
        <v>145</v>
      </c>
      <c r="AP8" s="7"/>
      <c r="AQ8" s="8"/>
      <c r="AR8" s="8"/>
      <c r="AS8" s="8"/>
      <c r="AT8" s="7"/>
      <c r="AU8" s="8"/>
      <c r="AV8" s="9" t="s">
        <v>167</v>
      </c>
      <c r="AW8" s="9"/>
      <c r="AX8" s="7"/>
      <c r="AY8" s="7"/>
      <c r="AZ8" s="8"/>
      <c r="BA8" s="9" t="s">
        <v>184</v>
      </c>
      <c r="BB8" s="8"/>
      <c r="BC8" s="8"/>
      <c r="BD8" s="8"/>
      <c r="BE8" s="7"/>
      <c r="BF8" s="7"/>
      <c r="BG8" s="8"/>
      <c r="BH8" s="8"/>
      <c r="BI8" s="9" t="s">
        <v>203</v>
      </c>
      <c r="BJ8" s="8"/>
      <c r="BK8" s="8"/>
      <c r="BL8" s="8"/>
      <c r="BM8" s="8"/>
      <c r="BN8" s="8"/>
      <c r="BO8" s="8"/>
      <c r="BP8" s="8"/>
      <c r="BQ8" s="8"/>
      <c r="BX8" s="24" t="s">
        <v>342</v>
      </c>
    </row>
    <row r="9" spans="2:76" ht="150.75" thickBot="1" x14ac:dyDescent="0.35">
      <c r="B9" s="4" t="s">
        <v>17</v>
      </c>
      <c r="C9" s="4" t="str">
        <f>VLOOKUP(Таблица1[[#This Row],[Наименование субъекта Российской Федерации ]],Лист2!$B$2:$C$87,2,0)</f>
        <v>{11000000} Архангельская область</v>
      </c>
      <c r="D9" s="40" t="s">
        <v>772</v>
      </c>
      <c r="L9" s="4" t="s">
        <v>79</v>
      </c>
      <c r="N9" s="4">
        <v>537</v>
      </c>
      <c r="W9" s="8"/>
      <c r="X9" s="9" t="s">
        <v>80</v>
      </c>
      <c r="Y9" s="9" t="s">
        <v>89</v>
      </c>
      <c r="Z9" s="7"/>
      <c r="AA9" s="7"/>
      <c r="AB9" s="8"/>
      <c r="AC9" s="9" t="s">
        <v>101</v>
      </c>
      <c r="AD9" s="8"/>
      <c r="AE9" s="8"/>
      <c r="AF9" s="8"/>
      <c r="AG9" s="8"/>
      <c r="AH9" s="8"/>
      <c r="AI9" s="8"/>
      <c r="AJ9" s="8"/>
      <c r="AK9" s="8"/>
      <c r="AL9" s="9" t="s">
        <v>127</v>
      </c>
      <c r="AM9" s="8"/>
      <c r="AN9" s="8"/>
      <c r="AO9" s="8"/>
      <c r="AP9" s="8"/>
      <c r="AQ9" s="8"/>
      <c r="AR9" s="8"/>
      <c r="AS9" s="8"/>
      <c r="AT9" s="8"/>
      <c r="AU9" s="8"/>
      <c r="AV9" s="8"/>
      <c r="AW9" s="9"/>
      <c r="AX9" s="7"/>
      <c r="AY9" s="7"/>
      <c r="AZ9" s="8"/>
      <c r="BA9" s="9" t="s">
        <v>185</v>
      </c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X9" s="28" t="s">
        <v>345</v>
      </c>
    </row>
    <row r="10" spans="2:76" ht="131.25" x14ac:dyDescent="0.3">
      <c r="B10" s="4" t="s">
        <v>778</v>
      </c>
      <c r="C10" s="4" t="str">
        <f>VLOOKUP(Таблица1[[#This Row],[Наименование субъекта Российской Федерации ]],Лист2!$B$2:$C$87,2,0)</f>
        <v>{11800000} Ненецкий АО</v>
      </c>
      <c r="D10" s="40" t="s">
        <v>769</v>
      </c>
      <c r="L10" s="4" t="s">
        <v>80</v>
      </c>
      <c r="N10" s="4">
        <v>534</v>
      </c>
      <c r="W10" s="8"/>
      <c r="X10" s="9" t="s">
        <v>81</v>
      </c>
      <c r="Y10" s="7"/>
      <c r="Z10" s="7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9" t="s">
        <v>128</v>
      </c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9"/>
      <c r="AX10" s="7"/>
      <c r="AY10" s="7"/>
      <c r="AZ10" s="8"/>
      <c r="BA10" s="9" t="s">
        <v>186</v>
      </c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X10" s="37" t="s">
        <v>347</v>
      </c>
    </row>
    <row r="11" spans="2:76" ht="150.75" thickBot="1" x14ac:dyDescent="0.35">
      <c r="B11" s="4" t="s">
        <v>18</v>
      </c>
      <c r="C11" s="4" t="str">
        <f>VLOOKUP(Таблица1[[#This Row],[Наименование субъекта Российской Федерации ]],Лист2!$B$2:$C$87,2,0)</f>
        <v>{12000000} Астраханская область</v>
      </c>
      <c r="D11" s="40" t="s">
        <v>767</v>
      </c>
      <c r="L11" s="4" t="s">
        <v>81</v>
      </c>
      <c r="N11" s="4">
        <v>431</v>
      </c>
      <c r="W11" s="8"/>
      <c r="X11" s="9" t="s">
        <v>82</v>
      </c>
      <c r="Y11" s="7"/>
      <c r="Z11" s="7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9" t="s">
        <v>129</v>
      </c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X11" s="24" t="s">
        <v>348</v>
      </c>
    </row>
    <row r="12" spans="2:76" ht="243.75" x14ac:dyDescent="0.3">
      <c r="B12" s="4" t="s">
        <v>779</v>
      </c>
      <c r="C12" s="4" t="str">
        <f>VLOOKUP(Таблица1[[#This Row],[Наименование субъекта Российской Федерации ]],Лист2!$B$2:$C$87,2,0)</f>
        <v>{14000000} Белгородская область</v>
      </c>
      <c r="D12" s="40" t="s">
        <v>766</v>
      </c>
      <c r="L12" s="4" t="s">
        <v>82</v>
      </c>
      <c r="N12" s="4">
        <v>445</v>
      </c>
      <c r="W12" s="8"/>
      <c r="X12" s="9" t="s">
        <v>83</v>
      </c>
      <c r="Y12" s="8"/>
      <c r="Z12" s="7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9" t="s">
        <v>130</v>
      </c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X12" s="37" t="s">
        <v>350</v>
      </c>
    </row>
    <row r="13" spans="2:76" ht="150.75" thickBot="1" x14ac:dyDescent="0.35">
      <c r="B13" s="4" t="s">
        <v>780</v>
      </c>
      <c r="C13" s="4" t="str">
        <f>VLOOKUP(Таблица1[[#This Row],[Наименование субъекта Российской Федерации ]],Лист2!$B$2:$C$87,2,0)</f>
        <v>{15000000} Брянская область</v>
      </c>
      <c r="D13" s="40" t="s">
        <v>769</v>
      </c>
      <c r="L13" s="4" t="s">
        <v>83</v>
      </c>
      <c r="N13" s="4">
        <v>451</v>
      </c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9" t="s">
        <v>131</v>
      </c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X13" s="24" t="s">
        <v>352</v>
      </c>
    </row>
    <row r="14" spans="2:76" ht="38.25" x14ac:dyDescent="0.2">
      <c r="B14" s="4" t="s">
        <v>781</v>
      </c>
      <c r="C14" s="4" t="str">
        <f>VLOOKUP(Таблица1[[#This Row],[Наименование субъекта Российской Федерации ]],Лист2!$B$2:$C$87,2,0)</f>
        <v>{17000000} Владимирская область</v>
      </c>
      <c r="D14" s="40" t="s">
        <v>772</v>
      </c>
      <c r="L14" s="4" t="s">
        <v>84</v>
      </c>
      <c r="N14" s="4">
        <v>471</v>
      </c>
      <c r="BX14" s="37" t="s">
        <v>353</v>
      </c>
    </row>
    <row r="15" spans="2:76" ht="64.5" thickBot="1" x14ac:dyDescent="0.25">
      <c r="B15" s="4" t="s">
        <v>19</v>
      </c>
      <c r="C15" s="4" t="str">
        <f>VLOOKUP(Таблица1[[#This Row],[Наименование субъекта Российской Федерации ]],Лист2!$B$2:$C$87,2,0)</f>
        <v>{18000000} Волгоградская область</v>
      </c>
      <c r="D15" s="40" t="s">
        <v>768</v>
      </c>
      <c r="L15" s="4" t="s">
        <v>85</v>
      </c>
      <c r="N15" s="4">
        <v>491</v>
      </c>
      <c r="BX15" s="24" t="s">
        <v>354</v>
      </c>
    </row>
    <row r="16" spans="2:76" ht="51" x14ac:dyDescent="0.2">
      <c r="B16" s="4" t="s">
        <v>20</v>
      </c>
      <c r="C16" s="4" t="str">
        <f>VLOOKUP(Таблица1[[#This Row],[Наименование субъекта Российской Федерации ]],Лист2!$B$2:$C$87,2,0)</f>
        <v>{19000000} Вологодская область</v>
      </c>
      <c r="D16" s="40" t="s">
        <v>771</v>
      </c>
      <c r="L16" s="4" t="s">
        <v>86</v>
      </c>
      <c r="N16" s="4">
        <v>476</v>
      </c>
      <c r="BX16" s="37" t="s">
        <v>356</v>
      </c>
    </row>
    <row r="17" spans="2:76" ht="63.75" x14ac:dyDescent="0.2">
      <c r="B17" s="4" t="s">
        <v>21</v>
      </c>
      <c r="C17" s="4" t="str">
        <f>VLOOKUP(Таблица1[[#This Row],[Наименование субъекта Российской Федерации ]],Лист2!$B$2:$C$87,2,0)</f>
        <v>{20000000} Воронежская область</v>
      </c>
      <c r="D17" s="40" t="s">
        <v>766</v>
      </c>
      <c r="L17" s="4" t="s">
        <v>87</v>
      </c>
      <c r="N17" s="4">
        <v>471</v>
      </c>
      <c r="BX17" s="24" t="s">
        <v>358</v>
      </c>
    </row>
    <row r="18" spans="2:76" ht="51.75" thickBot="1" x14ac:dyDescent="0.25">
      <c r="B18" s="4" t="s">
        <v>35</v>
      </c>
      <c r="C18" s="4" t="str">
        <f>VLOOKUP(Таблица1[[#This Row],[Наименование субъекта Российской Федерации ]],Лист2!$B$2:$C$87,2,0)</f>
        <v>{22000000} Нижегородская область</v>
      </c>
      <c r="D18" s="40" t="s">
        <v>767</v>
      </c>
      <c r="L18" s="4" t="s">
        <v>88</v>
      </c>
      <c r="N18" s="4">
        <v>476</v>
      </c>
      <c r="BX18" s="28" t="s">
        <v>360</v>
      </c>
    </row>
    <row r="19" spans="2:76" ht="25.5" x14ac:dyDescent="0.2">
      <c r="B19" s="4" t="s">
        <v>782</v>
      </c>
      <c r="C19" s="4" t="str">
        <f>VLOOKUP(Таблица1[[#This Row],[Наименование субъекта Российской Федерации ]],Лист2!$B$2:$C$87,2,0)</f>
        <v>{24000000} Ивановская область</v>
      </c>
      <c r="D19" s="40" t="s">
        <v>766</v>
      </c>
      <c r="L19" s="4" t="s">
        <v>89</v>
      </c>
      <c r="N19" s="4">
        <v>444</v>
      </c>
      <c r="BX19" s="37" t="s">
        <v>361</v>
      </c>
    </row>
    <row r="20" spans="2:76" ht="26.25" thickBot="1" x14ac:dyDescent="0.25">
      <c r="B20" s="4" t="s">
        <v>23</v>
      </c>
      <c r="C20" s="4" t="str">
        <f>VLOOKUP(Таблица1[[#This Row],[Наименование субъекта Российской Федерации ]],Лист2!$B$2:$C$87,2,0)</f>
        <v>{25000000} Иркутская область</v>
      </c>
      <c r="D20" s="40" t="s">
        <v>767</v>
      </c>
      <c r="L20" s="4" t="s">
        <v>90</v>
      </c>
      <c r="N20" s="4">
        <v>764</v>
      </c>
      <c r="BX20" s="24" t="s">
        <v>362</v>
      </c>
    </row>
    <row r="21" spans="2:76" ht="25.5" x14ac:dyDescent="0.2">
      <c r="B21" s="4" t="s">
        <v>44</v>
      </c>
      <c r="C21" s="4" t="str">
        <f>VLOOKUP(Таблица1[[#This Row],[Наименование субъекта Российской Федерации ]],Лист2!$B$2:$C$87,2,0)</f>
        <v>{26600000} Республика Ингушетия</v>
      </c>
      <c r="D21" s="40" t="s">
        <v>770</v>
      </c>
      <c r="L21" s="4" t="s">
        <v>91</v>
      </c>
      <c r="N21" s="4">
        <v>494</v>
      </c>
      <c r="BX21" s="37" t="s">
        <v>363</v>
      </c>
    </row>
    <row r="22" spans="2:76" ht="26.25" thickBot="1" x14ac:dyDescent="0.25">
      <c r="B22" s="4" t="s">
        <v>25</v>
      </c>
      <c r="C22" s="4" t="str">
        <f>VLOOKUP(Таблица1[[#This Row],[Наименование субъекта Российской Федерации ]],Лист2!$B$2:$C$87,2,0)</f>
        <v>{27000000} Калининградская область</v>
      </c>
      <c r="D22" s="40" t="s">
        <v>767</v>
      </c>
      <c r="L22" s="4" t="s">
        <v>92</v>
      </c>
      <c r="N22" s="4">
        <v>756</v>
      </c>
      <c r="BX22" s="24" t="s">
        <v>365</v>
      </c>
    </row>
    <row r="23" spans="2:76" ht="25.5" x14ac:dyDescent="0.2">
      <c r="B23" s="4" t="s">
        <v>783</v>
      </c>
      <c r="C23" s="4" t="str">
        <f>VLOOKUP(Таблица1[[#This Row],[Наименование субъекта Российской Федерации ]],Лист2!$B$2:$C$87,2,0)</f>
        <v>{28000000} Тверская область</v>
      </c>
      <c r="D23" s="40" t="s">
        <v>772</v>
      </c>
      <c r="L23" s="4" t="s">
        <v>93</v>
      </c>
      <c r="N23" s="4">
        <v>749</v>
      </c>
      <c r="BX23" s="37" t="s">
        <v>367</v>
      </c>
    </row>
    <row r="24" spans="2:76" ht="25.5" x14ac:dyDescent="0.2">
      <c r="B24" s="4" t="s">
        <v>26</v>
      </c>
      <c r="C24" s="4" t="str">
        <f>VLOOKUP(Таблица1[[#This Row],[Наименование субъекта Российской Федерации ]],Лист2!$B$2:$C$87,2,0)</f>
        <v>{29000000} Калужская область</v>
      </c>
      <c r="D24" s="40" t="s">
        <v>770</v>
      </c>
      <c r="L24" s="4" t="s">
        <v>94</v>
      </c>
      <c r="N24" s="4">
        <v>810.7</v>
      </c>
      <c r="BX24" s="24" t="s">
        <v>370</v>
      </c>
    </row>
    <row r="25" spans="2:76" ht="39" thickBot="1" x14ac:dyDescent="0.25">
      <c r="B25" s="4" t="s">
        <v>784</v>
      </c>
      <c r="C25" s="4" t="str">
        <f>VLOOKUP(Таблица1[[#This Row],[Наименование субъекта Российской Федерации ]],Лист2!$B$2:$C$87,2,0)</f>
        <v>{30000000} Камчатский край</v>
      </c>
      <c r="D25" s="40" t="s">
        <v>766</v>
      </c>
      <c r="L25" s="4" t="s">
        <v>95</v>
      </c>
      <c r="N25" s="4">
        <v>774</v>
      </c>
      <c r="BX25" s="28" t="s">
        <v>371</v>
      </c>
    </row>
    <row r="26" spans="2:76" ht="38.25" x14ac:dyDescent="0.2">
      <c r="B26" s="4" t="s">
        <v>28</v>
      </c>
      <c r="C26" s="4" t="str">
        <f>VLOOKUP(Таблица1[[#This Row],[Наименование субъекта Российской Федерации ]],Лист2!$B$2:$C$87,2,0)</f>
        <v>{32000000} Кемеровская область</v>
      </c>
      <c r="D26" s="40" t="s">
        <v>768</v>
      </c>
      <c r="L26" s="4" t="s">
        <v>96</v>
      </c>
      <c r="N26" s="4">
        <v>443</v>
      </c>
      <c r="BX26" s="37" t="s">
        <v>374</v>
      </c>
    </row>
    <row r="27" spans="2:76" ht="90" thickBot="1" x14ac:dyDescent="0.25">
      <c r="B27" s="4" t="s">
        <v>785</v>
      </c>
      <c r="C27" s="4" t="str">
        <f>VLOOKUP(Таблица1[[#This Row],[Наименование субъекта Российской Федерации ]],Лист2!$B$2:$C$87,2,0)</f>
        <v>{33000000} Кировская область</v>
      </c>
      <c r="D27" s="40" t="s">
        <v>770</v>
      </c>
      <c r="L27" s="4" t="s">
        <v>97</v>
      </c>
      <c r="N27" s="4">
        <v>522.70000000000005</v>
      </c>
      <c r="BX27" s="24" t="s">
        <v>375</v>
      </c>
    </row>
    <row r="28" spans="2:76" ht="51" x14ac:dyDescent="0.2">
      <c r="B28" s="4" t="s">
        <v>786</v>
      </c>
      <c r="C28" s="4" t="str">
        <f>VLOOKUP(Таблица1[[#This Row],[Наименование субъекта Российской Федерации ]],Лист2!$B$2:$C$87,2,0)</f>
        <v>{34000000} Костромская область</v>
      </c>
      <c r="D28" s="40" t="s">
        <v>773</v>
      </c>
      <c r="L28" s="4" t="s">
        <v>98</v>
      </c>
      <c r="N28" s="4">
        <v>464</v>
      </c>
      <c r="BX28" s="37" t="s">
        <v>377</v>
      </c>
    </row>
    <row r="29" spans="2:76" ht="77.25" thickBot="1" x14ac:dyDescent="0.25">
      <c r="B29" s="4" t="s">
        <v>787</v>
      </c>
      <c r="C29" s="4" t="str">
        <f>VLOOKUP(Таблица1[[#This Row],[Наименование субъекта Российской Федерации ]],Лист2!$B$2:$C$87,2,0)</f>
        <v>{35000000} Республика Крым</v>
      </c>
      <c r="D29" s="40" t="s">
        <v>769</v>
      </c>
      <c r="L29" s="4" t="s">
        <v>99</v>
      </c>
      <c r="N29" s="4">
        <v>480.7</v>
      </c>
      <c r="BX29" s="24" t="s">
        <v>378</v>
      </c>
    </row>
    <row r="30" spans="2:76" ht="76.5" x14ac:dyDescent="0.2">
      <c r="B30" s="4" t="s">
        <v>53</v>
      </c>
      <c r="C30" s="4" t="str">
        <f>VLOOKUP(Таблица1[[#This Row],[Наименование субъекта Российской Федерации ]],Лист2!$B$2:$C$87,2,0)</f>
        <v>{36000000} Самарская область</v>
      </c>
      <c r="D30" s="40" t="s">
        <v>769</v>
      </c>
      <c r="L30" s="4" t="s">
        <v>100</v>
      </c>
      <c r="N30" s="4">
        <v>552.5</v>
      </c>
      <c r="BX30" s="37" t="s">
        <v>379</v>
      </c>
    </row>
    <row r="31" spans="2:76" ht="15.75" thickBot="1" x14ac:dyDescent="0.25">
      <c r="B31" s="4" t="s">
        <v>30</v>
      </c>
      <c r="C31" s="4" t="str">
        <f>VLOOKUP(Таблица1[[#This Row],[Наименование субъекта Российской Федерации ]],Лист2!$B$2:$C$87,2,0)</f>
        <v>{37000000} Курганская область</v>
      </c>
      <c r="D31" s="40" t="s">
        <v>768</v>
      </c>
      <c r="L31" s="4" t="s">
        <v>101</v>
      </c>
      <c r="N31" s="4">
        <v>461</v>
      </c>
      <c r="BX31" s="24" t="s">
        <v>380</v>
      </c>
    </row>
    <row r="32" spans="2:76" ht="38.25" x14ac:dyDescent="0.2">
      <c r="B32" s="4" t="s">
        <v>31</v>
      </c>
      <c r="C32" s="4" t="str">
        <f>VLOOKUP(Таблица1[[#This Row],[Наименование субъекта Российской Федерации ]],Лист2!$B$2:$C$87,2,0)</f>
        <v>{38000000} Курская область</v>
      </c>
      <c r="D32" s="40" t="s">
        <v>770</v>
      </c>
      <c r="L32" s="4" t="s">
        <v>102</v>
      </c>
      <c r="N32" s="4">
        <v>494</v>
      </c>
      <c r="BX32" s="37" t="s">
        <v>381</v>
      </c>
    </row>
    <row r="33" spans="2:76" ht="26.25" thickBot="1" x14ac:dyDescent="0.25">
      <c r="B33" s="4" t="s">
        <v>788</v>
      </c>
      <c r="C33" s="4" t="str">
        <f>VLOOKUP(Таблица1[[#This Row],[Наименование субъекта Российской Федерации ]],Лист2!$B$2:$C$87,2,0)</f>
        <v>{40000000} г. Санкт-Петербург</v>
      </c>
      <c r="D33" s="40" t="s">
        <v>773</v>
      </c>
      <c r="L33" s="4" t="s">
        <v>103</v>
      </c>
      <c r="N33" s="4">
        <v>472.9</v>
      </c>
      <c r="BX33" s="24" t="s">
        <v>382</v>
      </c>
    </row>
    <row r="34" spans="2:76" ht="51" x14ac:dyDescent="0.2">
      <c r="B34" s="4" t="s">
        <v>32</v>
      </c>
      <c r="C34" s="4" t="s">
        <v>307</v>
      </c>
      <c r="D34" s="40" t="s">
        <v>769</v>
      </c>
      <c r="L34" s="4" t="s">
        <v>104</v>
      </c>
      <c r="N34" s="4">
        <v>482</v>
      </c>
      <c r="BX34" s="37" t="s">
        <v>383</v>
      </c>
    </row>
    <row r="35" spans="2:76" ht="64.5" thickBot="1" x14ac:dyDescent="0.25">
      <c r="B35" s="4" t="s">
        <v>33</v>
      </c>
      <c r="C35" s="4" t="str">
        <f>VLOOKUP(Таблица1[[#This Row],[Наименование субъекта Российской Федерации ]],Лист2!$B$2:$C$87,2,0)</f>
        <v>{42000000} Липецкая область</v>
      </c>
      <c r="D35" s="40" t="s">
        <v>770</v>
      </c>
      <c r="L35" s="4" t="s">
        <v>105</v>
      </c>
      <c r="N35" s="4">
        <v>556</v>
      </c>
      <c r="BX35" s="24" t="s">
        <v>384</v>
      </c>
    </row>
    <row r="36" spans="2:76" ht="51" x14ac:dyDescent="0.2">
      <c r="B36" s="4" t="s">
        <v>789</v>
      </c>
      <c r="C36" s="4" t="str">
        <f>VLOOKUP(Таблица1[[#This Row],[Наименование субъекта Российской Федерации ]],Лист2!$B$2:$C$87,2,0)</f>
        <v>{44000000} Магаданская область</v>
      </c>
      <c r="D36" s="40" t="s">
        <v>772</v>
      </c>
      <c r="L36" s="4" t="s">
        <v>106</v>
      </c>
      <c r="N36" s="4">
        <v>456</v>
      </c>
      <c r="BX36" s="37" t="s">
        <v>385</v>
      </c>
    </row>
    <row r="37" spans="2:76" ht="39" thickBot="1" x14ac:dyDescent="0.25">
      <c r="B37" s="4" t="s">
        <v>790</v>
      </c>
      <c r="C37" s="4" t="str">
        <f>VLOOKUP(Таблица1[[#This Row],[Наименование субъекта Российской Федерации ]],Лист2!$B$2:$C$87,2,0)</f>
        <v>{45000000} г. Москва</v>
      </c>
      <c r="D37" s="40" t="s">
        <v>772</v>
      </c>
      <c r="L37" s="4" t="s">
        <v>107</v>
      </c>
      <c r="N37" s="4">
        <v>476</v>
      </c>
      <c r="BX37" s="24" t="s">
        <v>386</v>
      </c>
    </row>
    <row r="38" spans="2:76" ht="38.25" x14ac:dyDescent="0.2">
      <c r="B38" s="4" t="s">
        <v>791</v>
      </c>
      <c r="C38" s="4" t="str">
        <f>VLOOKUP(Таблица1[[#This Row],[Наименование субъекта Российской Федерации ]],Лист2!$B$2:$C$87,2,0)</f>
        <v>{46000000} Московская область</v>
      </c>
      <c r="D38" s="40" t="s">
        <v>768</v>
      </c>
      <c r="L38" s="4" t="s">
        <v>108</v>
      </c>
      <c r="N38" s="4">
        <v>486</v>
      </c>
      <c r="BX38" s="37" t="s">
        <v>388</v>
      </c>
    </row>
    <row r="39" spans="2:76" ht="39" thickBot="1" x14ac:dyDescent="0.25">
      <c r="B39" s="4" t="s">
        <v>34</v>
      </c>
      <c r="C39" s="4" t="str">
        <f>VLOOKUP(Таблица1[[#This Row],[Наименование субъекта Российской Федерации ]],Лист2!$B$2:$C$87,2,0)</f>
        <v>{47000000} Мурманская область</v>
      </c>
      <c r="D39" s="40" t="s">
        <v>770</v>
      </c>
      <c r="L39" s="4" t="s">
        <v>109</v>
      </c>
      <c r="N39" s="4">
        <v>448</v>
      </c>
      <c r="BX39" s="24" t="s">
        <v>390</v>
      </c>
    </row>
    <row r="40" spans="2:76" ht="51" x14ac:dyDescent="0.2">
      <c r="B40" s="4" t="s">
        <v>36</v>
      </c>
      <c r="C40" s="4" t="str">
        <f>VLOOKUP(Таблица1[[#This Row],[Наименование субъекта Российской Федерации ]],Лист2!$B$2:$C$87,2,0)</f>
        <v>{49000000} Новгородская область</v>
      </c>
      <c r="D40" s="40" t="s">
        <v>771</v>
      </c>
      <c r="L40" s="4" t="s">
        <v>110</v>
      </c>
      <c r="N40" s="4">
        <v>344</v>
      </c>
      <c r="BX40" s="37" t="s">
        <v>391</v>
      </c>
    </row>
    <row r="41" spans="2:76" ht="26.25" thickBot="1" x14ac:dyDescent="0.25">
      <c r="B41" s="4" t="s">
        <v>37</v>
      </c>
      <c r="C41" s="4" t="str">
        <f>VLOOKUP(Таблица1[[#This Row],[Наименование субъекта Российской Федерации ]],Лист2!$B$2:$C$87,2,0)</f>
        <v>{50000000} Новосибирская область</v>
      </c>
      <c r="D41" s="40" t="s">
        <v>766</v>
      </c>
      <c r="L41" s="4" t="s">
        <v>111</v>
      </c>
      <c r="N41" s="4">
        <v>631</v>
      </c>
      <c r="BX41" s="24" t="s">
        <v>393</v>
      </c>
    </row>
    <row r="42" spans="2:76" ht="63.75" x14ac:dyDescent="0.2">
      <c r="B42" s="4" t="s">
        <v>792</v>
      </c>
      <c r="C42" s="4" t="str">
        <f>VLOOKUP(Таблица1[[#This Row],[Наименование субъекта Российской Федерации ]],Лист2!$B$2:$C$87,2,0)</f>
        <v>{52000000} Омская область</v>
      </c>
      <c r="D42" s="40" t="s">
        <v>769</v>
      </c>
      <c r="L42" s="4" t="s">
        <v>112</v>
      </c>
      <c r="N42" s="4">
        <v>422</v>
      </c>
      <c r="BX42" s="37" t="s">
        <v>395</v>
      </c>
    </row>
    <row r="43" spans="2:76" ht="38.25" x14ac:dyDescent="0.2">
      <c r="B43" s="4" t="s">
        <v>38</v>
      </c>
      <c r="C43" s="4" t="str">
        <f>VLOOKUP(Таблица1[[#This Row],[Наименование субъекта Российской Федерации ]],Лист2!$B$2:$C$87,2,0)</f>
        <v>{53000000} Оренбургская область</v>
      </c>
      <c r="D43" s="40" t="s">
        <v>766</v>
      </c>
      <c r="L43" s="4" t="s">
        <v>113</v>
      </c>
      <c r="N43" s="4">
        <v>392</v>
      </c>
      <c r="BX43" s="24" t="s">
        <v>397</v>
      </c>
    </row>
    <row r="44" spans="2:76" ht="39" thickBot="1" x14ac:dyDescent="0.25">
      <c r="B44" s="4" t="s">
        <v>39</v>
      </c>
      <c r="C44" s="4" t="str">
        <f>VLOOKUP(Таблица1[[#This Row],[Наименование субъекта Российской Федерации ]],Лист2!$B$2:$C$87,2,0)</f>
        <v>{54000000} Орловская область</v>
      </c>
      <c r="D44" s="40" t="s">
        <v>772</v>
      </c>
      <c r="L44" s="4" t="s">
        <v>114</v>
      </c>
      <c r="N44" s="4">
        <v>614</v>
      </c>
      <c r="BX44" s="28" t="s">
        <v>398</v>
      </c>
    </row>
    <row r="45" spans="2:76" ht="38.25" x14ac:dyDescent="0.2">
      <c r="B45" s="4" t="s">
        <v>793</v>
      </c>
      <c r="C45" s="4" t="str">
        <f>VLOOKUP(Таблица1[[#This Row],[Наименование субъекта Российской Федерации ]],Лист2!$B$2:$C$87,2,0)</f>
        <v>{56000000} Пензенская область</v>
      </c>
      <c r="D45" s="40" t="s">
        <v>770</v>
      </c>
      <c r="L45" s="4" t="s">
        <v>115</v>
      </c>
      <c r="N45" s="4">
        <v>376</v>
      </c>
      <c r="BX45" s="37" t="s">
        <v>399</v>
      </c>
    </row>
    <row r="46" spans="2:76" ht="38.25" x14ac:dyDescent="0.2">
      <c r="B46" s="4" t="s">
        <v>794</v>
      </c>
      <c r="C46" s="4" t="str">
        <f>VLOOKUP(Таблица1[[#This Row],[Наименование субъекта Российской Федерации ]],Лист2!$B$2:$C$87,2,0)</f>
        <v>{57000000} Пермский край</v>
      </c>
      <c r="D46" s="40" t="s">
        <v>773</v>
      </c>
      <c r="L46" s="4" t="s">
        <v>116</v>
      </c>
      <c r="N46" s="4">
        <v>576</v>
      </c>
      <c r="BX46" s="24" t="s">
        <v>400</v>
      </c>
    </row>
    <row r="47" spans="2:76" ht="51" x14ac:dyDescent="0.2">
      <c r="B47" s="4" t="s">
        <v>795</v>
      </c>
      <c r="C47" s="4" t="str">
        <f>VLOOKUP(Таблица1[[#This Row],[Наименование субъекта Российской Федерации ]],Лист2!$B$2:$C$87,2,0)</f>
        <v>{58000000} Псковская область</v>
      </c>
      <c r="D47" s="40" t="s">
        <v>771</v>
      </c>
      <c r="L47" s="4" t="s">
        <v>117</v>
      </c>
      <c r="N47" s="4">
        <v>505.3</v>
      </c>
      <c r="BX47" s="28" t="s">
        <v>403</v>
      </c>
    </row>
    <row r="48" spans="2:76" ht="63.75" x14ac:dyDescent="0.2">
      <c r="B48" s="6" t="s">
        <v>52</v>
      </c>
      <c r="C48" s="6" t="str">
        <f>VLOOKUP(Таблица1[[#This Row],[Наименование субъекта Российской Федерации ]],Лист2!$B$2:$C$87,2,0)</f>
        <v>{60000000} Ростовская область</v>
      </c>
      <c r="D48" s="40" t="s">
        <v>769</v>
      </c>
      <c r="L48" s="4" t="s">
        <v>118</v>
      </c>
      <c r="N48" s="4">
        <v>428</v>
      </c>
      <c r="BX48" s="28" t="s">
        <v>405</v>
      </c>
    </row>
    <row r="49" spans="2:76" ht="63.75" x14ac:dyDescent="0.2">
      <c r="B49" s="41" t="s">
        <v>796</v>
      </c>
      <c r="C49" s="6" t="str">
        <f>VLOOKUP(Таблица1[[#This Row],[Наименование субъекта Российской Федерации ]],Лист2!$B$2:$C$87,2,0)</f>
        <v>{61000000} Рязанская область</v>
      </c>
      <c r="D49" s="42" t="e">
        <f>VLOOKUP(Таблица1[[#This Row],[Наименование субъекта Российской Федерации ]],[3]TDSheet!$A$3:$E$95,5,0)</f>
        <v>#N/A</v>
      </c>
      <c r="L49" s="4" t="s">
        <v>119</v>
      </c>
      <c r="N49" s="4">
        <v>480.7</v>
      </c>
      <c r="BX49" s="28" t="s">
        <v>407</v>
      </c>
    </row>
    <row r="50" spans="2:76" ht="25.5" x14ac:dyDescent="0.2">
      <c r="B50" s="41" t="s">
        <v>797</v>
      </c>
      <c r="C50" s="6" t="str">
        <f>VLOOKUP(Таблица1[[#This Row],[Наименование субъекта Российской Федерации ]],Лист2!$B$2:$C$87,2,0)</f>
        <v>{63000000} Саратовская область</v>
      </c>
      <c r="D50" s="42" t="e">
        <f>VLOOKUP(Таблица1[[#This Row],[Наименование субъекта Российской Федерации ]],[3]TDSheet!$A$3:$E$95,5,0)</f>
        <v>#N/A</v>
      </c>
      <c r="L50" s="4" t="s">
        <v>120</v>
      </c>
      <c r="N50" s="4">
        <v>424</v>
      </c>
      <c r="BX50" s="28" t="s">
        <v>410</v>
      </c>
    </row>
    <row r="51" spans="2:76" ht="51" x14ac:dyDescent="0.2">
      <c r="B51" s="41" t="s">
        <v>798</v>
      </c>
      <c r="C51" s="6" t="str">
        <f>VLOOKUP(Таблица1[[#This Row],[Наименование субъекта Российской Федерации ]],Лист2!$B$2:$C$87,2,0)</f>
        <v>{64000000} Сахалинская область</v>
      </c>
      <c r="D51" s="42" t="e">
        <f>VLOOKUP(Таблица1[[#This Row],[Наименование субъекта Российской Федерации ]],[3]TDSheet!$A$3:$E$95,5,0)</f>
        <v>#N/A</v>
      </c>
      <c r="L51" s="4" t="s">
        <v>121</v>
      </c>
      <c r="N51" s="4">
        <v>518.70000000000005</v>
      </c>
      <c r="BX51" s="28" t="s">
        <v>411</v>
      </c>
    </row>
    <row r="52" spans="2:76" ht="38.25" x14ac:dyDescent="0.2">
      <c r="B52" s="41" t="s">
        <v>54</v>
      </c>
      <c r="C52" s="6" t="str">
        <f>VLOOKUP(Таблица1[[#This Row],[Наименование субъекта Российской Федерации ]],Лист2!$B$2:$C$87,2,0)</f>
        <v>{65000000} Свердловская область</v>
      </c>
      <c r="D52" s="42" t="e">
        <f>VLOOKUP(Таблица1[[#This Row],[Наименование субъекта Российской Федерации ]],[3]TDSheet!$A$3:$E$95,5,0)</f>
        <v>#N/A</v>
      </c>
      <c r="L52" s="4" t="s">
        <v>122</v>
      </c>
      <c r="N52" s="4">
        <v>478.5</v>
      </c>
      <c r="BX52" s="28" t="s">
        <v>412</v>
      </c>
    </row>
    <row r="53" spans="2:76" ht="38.25" x14ac:dyDescent="0.2">
      <c r="B53" s="41" t="s">
        <v>55</v>
      </c>
      <c r="C53" s="6" t="str">
        <f>VLOOKUP(Таблица1[[#This Row],[Наименование субъекта Российской Федерации ]],Лист2!$B$2:$C$87,2,0)</f>
        <v>{66000000} Смоленская область</v>
      </c>
      <c r="D53" s="42" t="e">
        <f>VLOOKUP(Таблица1[[#This Row],[Наименование субъекта Российской Федерации ]],[3]TDSheet!$A$3:$E$95,5,0)</f>
        <v>#N/A</v>
      </c>
      <c r="L53" s="4" t="s">
        <v>123</v>
      </c>
      <c r="N53" s="4">
        <v>467.7</v>
      </c>
      <c r="BX53" s="28" t="s">
        <v>413</v>
      </c>
    </row>
    <row r="54" spans="2:76" ht="51" x14ac:dyDescent="0.2">
      <c r="B54" s="41" t="s">
        <v>799</v>
      </c>
      <c r="C54" s="6" t="str">
        <f>VLOOKUP(Таблица1[[#This Row],[Наименование субъекта Российской Федерации ]],Лист2!$B$2:$C$87,2,0)</f>
        <v>{67000000} г. Севастополь</v>
      </c>
      <c r="D54" s="42" t="e">
        <f>VLOOKUP(Таблица1[[#This Row],[Наименование субъекта Российской Федерации ]],[3]TDSheet!$A$3:$E$95,5,0)</f>
        <v>#N/A</v>
      </c>
      <c r="L54" s="4" t="s">
        <v>124</v>
      </c>
      <c r="N54" s="4">
        <v>546</v>
      </c>
      <c r="BX54" s="28" t="s">
        <v>414</v>
      </c>
    </row>
    <row r="55" spans="2:76" ht="51" x14ac:dyDescent="0.2">
      <c r="B55" s="41" t="s">
        <v>57</v>
      </c>
      <c r="C55" s="6" t="str">
        <f>VLOOKUP(Таблица1[[#This Row],[Наименование субъекта Российской Федерации ]],Лист2!$B$2:$C$87,2,0)</f>
        <v>{68000000} Тамбовская область</v>
      </c>
      <c r="D55" s="42" t="e">
        <f>VLOOKUP(Таблица1[[#This Row],[Наименование субъекта Российской Федерации ]],[3]TDSheet!$A$3:$E$95,5,0)</f>
        <v>#N/A</v>
      </c>
      <c r="L55" s="4" t="s">
        <v>125</v>
      </c>
      <c r="N55" s="4">
        <v>464</v>
      </c>
      <c r="BX55" s="28" t="s">
        <v>415</v>
      </c>
    </row>
    <row r="56" spans="2:76" ht="25.5" x14ac:dyDescent="0.2">
      <c r="B56" s="41" t="s">
        <v>58</v>
      </c>
      <c r="C56" s="6" t="str">
        <f>VLOOKUP(Таблица1[[#This Row],[Наименование субъекта Российской Федерации ]],Лист2!$B$2:$C$87,2,0)</f>
        <v>{69000000} Томская область</v>
      </c>
      <c r="D56" s="42" t="e">
        <f>VLOOKUP(Таблица1[[#This Row],[Наименование субъекта Российской Федерации ]],[3]TDSheet!$A$3:$E$95,5,0)</f>
        <v>#N/A</v>
      </c>
      <c r="L56" s="4" t="s">
        <v>126</v>
      </c>
      <c r="N56" s="4">
        <v>504</v>
      </c>
      <c r="BX56" s="28" t="s">
        <v>416</v>
      </c>
    </row>
    <row r="57" spans="2:76" ht="38.25" x14ac:dyDescent="0.2">
      <c r="B57" s="41" t="s">
        <v>800</v>
      </c>
      <c r="C57" s="6" t="str">
        <f>VLOOKUP(Таблица1[[#This Row],[Наименование субъекта Российской Федерации ]],Лист2!$B$2:$C$87,2,0)</f>
        <v>{70000000} Тульская область</v>
      </c>
      <c r="D57" s="42" t="e">
        <f>VLOOKUP(Таблица1[[#This Row],[Наименование субъекта Российской Федерации ]],[3]TDSheet!$A$3:$E$95,5,0)</f>
        <v>#N/A</v>
      </c>
      <c r="L57" s="4" t="s">
        <v>127</v>
      </c>
      <c r="N57" s="4">
        <v>524</v>
      </c>
      <c r="BX57" s="28" t="s">
        <v>418</v>
      </c>
    </row>
    <row r="58" spans="2:76" ht="39" thickBot="1" x14ac:dyDescent="0.25">
      <c r="B58" s="41" t="s">
        <v>801</v>
      </c>
      <c r="C58" s="6" t="str">
        <f>VLOOKUP(Таблица1[[#This Row],[Наименование субъекта Российской Федерации ]],Лист2!$B$2:$C$87,2,0)</f>
        <v>{71000000} Тюменская область</v>
      </c>
      <c r="D58" s="42" t="e">
        <f>VLOOKUP(Таблица1[[#This Row],[Наименование субъекта Российской Федерации ]],[3]TDSheet!$A$3:$E$95,5,0)</f>
        <v>#N/A</v>
      </c>
      <c r="L58" s="4" t="s">
        <v>128</v>
      </c>
      <c r="N58" s="4">
        <v>439</v>
      </c>
      <c r="BX58" s="28" t="s">
        <v>420</v>
      </c>
    </row>
    <row r="59" spans="2:76" ht="51" x14ac:dyDescent="0.2">
      <c r="B59" s="41" t="s">
        <v>802</v>
      </c>
      <c r="C59" s="6" t="str">
        <f>VLOOKUP(Таблица1[[#This Row],[Наименование субъекта Российской Федерации ]],Лист2!$B$2:$C$87,2,0)</f>
        <v>{71800000} Ханты-Мансийский АО</v>
      </c>
      <c r="D59" s="42" t="s">
        <v>771</v>
      </c>
      <c r="L59" s="4" t="s">
        <v>129</v>
      </c>
      <c r="N59" s="4">
        <v>454</v>
      </c>
      <c r="BX59" s="37" t="s">
        <v>421</v>
      </c>
    </row>
    <row r="60" spans="2:76" ht="51" x14ac:dyDescent="0.2">
      <c r="B60" s="41" t="s">
        <v>803</v>
      </c>
      <c r="C60" s="6" t="str">
        <f>VLOOKUP(Таблица1[[#This Row],[Наименование субъекта Российской Федерации ]],Лист2!$B$2:$C$87,2,0)</f>
        <v>{71900000} Ямало-Ненецкий АО</v>
      </c>
      <c r="D60" s="42" t="s">
        <v>771</v>
      </c>
      <c r="L60" s="4" t="s">
        <v>130</v>
      </c>
      <c r="N60" s="4">
        <v>499</v>
      </c>
      <c r="BX60" s="24" t="s">
        <v>423</v>
      </c>
    </row>
    <row r="61" spans="2:76" ht="39" thickBot="1" x14ac:dyDescent="0.25">
      <c r="B61" s="41" t="s">
        <v>804</v>
      </c>
      <c r="C61" s="6" t="str">
        <f>VLOOKUP(Таблица1[[#This Row],[Наименование субъекта Российской Федерации ]],Лист2!$B$2:$C$87,2,0)</f>
        <v>{73000000} Ульяновская область</v>
      </c>
      <c r="D61" s="42" t="e">
        <f>VLOOKUP(Таблица1[[#This Row],[Наименование субъекта Российской Федерации ]],[3]TDSheet!$A$3:$E$95,5,0)</f>
        <v>#N/A</v>
      </c>
      <c r="L61" s="4" t="s">
        <v>131</v>
      </c>
      <c r="N61" s="4">
        <v>527</v>
      </c>
      <c r="BX61" s="28" t="s">
        <v>424</v>
      </c>
    </row>
    <row r="62" spans="2:76" ht="25.5" x14ac:dyDescent="0.2">
      <c r="B62" s="41" t="s">
        <v>61</v>
      </c>
      <c r="C62" s="6" t="str">
        <f>VLOOKUP(Таблица1[[#This Row],[Наименование субъекта Российской Федерации ]],Лист2!$B$2:$C$87,2,0)</f>
        <v>{75000000} Челябинская область</v>
      </c>
      <c r="D62" s="42" t="e">
        <f>VLOOKUP(Таблица1[[#This Row],[Наименование субъекта Российской Федерации ]],[3]TDSheet!$A$3:$E$95,5,0)</f>
        <v>#N/A</v>
      </c>
      <c r="L62" s="4" t="s">
        <v>132</v>
      </c>
      <c r="N62" s="4">
        <v>407</v>
      </c>
      <c r="BX62" s="37" t="s">
        <v>425</v>
      </c>
    </row>
    <row r="63" spans="2:76" ht="51" x14ac:dyDescent="0.2">
      <c r="B63" s="41" t="s">
        <v>22</v>
      </c>
      <c r="C63" s="6" t="str">
        <f>VLOOKUP(Таблица1[[#This Row],[Наименование субъекта Российской Федерации ]],Лист2!$B$2:$C$87,2,0)</f>
        <v>{76000000} Забайкальский край</v>
      </c>
      <c r="D63" s="42" t="e">
        <f>VLOOKUP(Таблица1[[#This Row],[Наименование субъекта Российской Федерации ]],[3]TDSheet!$A$3:$E$95,5,0)</f>
        <v>#N/A</v>
      </c>
      <c r="L63" s="4" t="s">
        <v>133</v>
      </c>
      <c r="N63" s="4">
        <v>504</v>
      </c>
      <c r="BX63" s="24" t="s">
        <v>426</v>
      </c>
    </row>
    <row r="64" spans="2:76" ht="64.5" thickBot="1" x14ac:dyDescent="0.25">
      <c r="B64" s="41" t="s">
        <v>805</v>
      </c>
      <c r="C64" s="6" t="str">
        <f>VLOOKUP(Таблица1[[#This Row],[Наименование субъекта Российской Федерации ]],Лист2!$B$2:$C$87,2,0)</f>
        <v>{77000000} Чукотский АО</v>
      </c>
      <c r="D64" s="42" t="s">
        <v>773</v>
      </c>
      <c r="L64" s="4" t="s">
        <v>134</v>
      </c>
      <c r="N64" s="4">
        <v>439</v>
      </c>
      <c r="BX64" s="28" t="s">
        <v>427</v>
      </c>
    </row>
    <row r="65" spans="2:76" ht="63.75" x14ac:dyDescent="0.2">
      <c r="B65" s="41" t="s">
        <v>806</v>
      </c>
      <c r="C65" s="6" t="str">
        <f>VLOOKUP(Таблица1[[#This Row],[Наименование субъекта Российской Федерации ]],Лист2!$B$2:$C$87,2,0)</f>
        <v>{78000000} Ярославская область</v>
      </c>
      <c r="D65" s="42" t="e">
        <f>VLOOKUP(Таблица1[[#This Row],[Наименование субъекта Российской Федерации ]],[3]TDSheet!$A$3:$E$95,5,0)</f>
        <v>#N/A</v>
      </c>
      <c r="L65" s="4" t="s">
        <v>135</v>
      </c>
      <c r="N65" s="4">
        <v>435</v>
      </c>
      <c r="BX65" s="37" t="s">
        <v>429</v>
      </c>
    </row>
    <row r="66" spans="2:76" ht="25.5" x14ac:dyDescent="0.2">
      <c r="B66" s="41" t="s">
        <v>40</v>
      </c>
      <c r="C66" s="6" t="str">
        <f>VLOOKUP(Таблица1[[#This Row],[Наименование субъекта Российской Федерации ]],Лист2!$B$2:$C$87,2,0)</f>
        <v>{79000000} Республика Адыгея</v>
      </c>
      <c r="D66" s="8" t="e">
        <f>IF(C66="да",#REF!,D65)</f>
        <v>#N/A</v>
      </c>
      <c r="L66" s="4" t="s">
        <v>136</v>
      </c>
      <c r="N66" s="4">
        <v>764</v>
      </c>
      <c r="BX66" s="24" t="s">
        <v>430</v>
      </c>
    </row>
    <row r="67" spans="2:76" ht="38.25" x14ac:dyDescent="0.2">
      <c r="B67" s="41" t="s">
        <v>41</v>
      </c>
      <c r="C67" s="6" t="str">
        <f>VLOOKUP(Таблица1[[#This Row],[Наименование субъекта Российской Федерации ]],Лист2!$B$2:$C$87,2,0)</f>
        <v>{80000000} Республика Башкортостан</v>
      </c>
      <c r="D67" s="42" t="e">
        <f>VLOOKUP(Таблица1[[#This Row],[Наименование субъекта Российской Федерации ]],[3]TDSheet!$A$3:$E$95,5,0)</f>
        <v>#N/A</v>
      </c>
      <c r="L67" s="4" t="s">
        <v>137</v>
      </c>
      <c r="N67" s="4">
        <v>724</v>
      </c>
      <c r="BX67" s="24" t="s">
        <v>431</v>
      </c>
    </row>
    <row r="68" spans="2:76" ht="38.25" x14ac:dyDescent="0.2">
      <c r="B68" s="41" t="s">
        <v>42</v>
      </c>
      <c r="C68" s="6" t="str">
        <f>VLOOKUP(Таблица1[[#This Row],[Наименование субъекта Российской Федерации ]],Лист2!$B$2:$C$87,2,0)</f>
        <v>{81000000} Республика Бурятия</v>
      </c>
      <c r="D68" s="42" t="e">
        <f>VLOOKUP(Таблица1[[#This Row],[Наименование субъекта Российской Федерации ]],[3]TDSheet!$A$3:$E$95,5,0)</f>
        <v>#N/A</v>
      </c>
      <c r="L68" s="4" t="s">
        <v>138</v>
      </c>
      <c r="N68" s="4">
        <v>762</v>
      </c>
      <c r="BX68" s="28" t="s">
        <v>432</v>
      </c>
    </row>
    <row r="69" spans="2:76" ht="26.25" thickBot="1" x14ac:dyDescent="0.25">
      <c r="B69" s="41" t="s">
        <v>43</v>
      </c>
      <c r="C69" s="6" t="str">
        <f>VLOOKUP(Таблица1[[#This Row],[Наименование субъекта Российской Федерации ]],Лист2!$B$2:$C$87,2,0)</f>
        <v>{82000000} Республика Дагестан</v>
      </c>
      <c r="D69" s="42" t="e">
        <f>VLOOKUP(Таблица1[[#This Row],[Наименование субъекта Российской Федерации ]],[3]TDSheet!$A$3:$E$95,5,0)</f>
        <v>#N/A</v>
      </c>
      <c r="L69" s="4" t="s">
        <v>139</v>
      </c>
      <c r="N69" s="4">
        <v>734</v>
      </c>
      <c r="BX69" s="28" t="s">
        <v>433</v>
      </c>
    </row>
    <row r="70" spans="2:76" ht="38.25" x14ac:dyDescent="0.2">
      <c r="B70" s="41" t="s">
        <v>24</v>
      </c>
      <c r="C70" s="6" t="str">
        <f>VLOOKUP(Таблица1[[#This Row],[Наименование субъекта Российской Федерации ]],Лист2!$B$2:$C$87,2,0)</f>
        <v>{83000000} Кабардино-Балкарская Республика</v>
      </c>
      <c r="D70" s="42" t="e">
        <f>VLOOKUP(Таблица1[[#This Row],[Наименование субъекта Российской Федерации ]],[3]TDSheet!$A$3:$E$95,5,0)</f>
        <v>#N/A</v>
      </c>
      <c r="L70" s="4" t="s">
        <v>140</v>
      </c>
      <c r="N70" s="4">
        <v>762.40000000000009</v>
      </c>
      <c r="BX70" s="37" t="s">
        <v>434</v>
      </c>
    </row>
    <row r="71" spans="2:76" ht="25.5" x14ac:dyDescent="0.2">
      <c r="B71" s="41" t="s">
        <v>807</v>
      </c>
      <c r="C71" s="6" t="str">
        <f>VLOOKUP(Таблица1[[#This Row],[Наименование субъекта Российской Федерации ]],Лист2!$B$2:$C$87,2,0)</f>
        <v>{84000000} Республика Алтай</v>
      </c>
      <c r="D71" s="42" t="e">
        <f>VLOOKUP(Таблица1[[#This Row],[Наименование субъекта Российской Федерации ]],[3]TDSheet!$A$3:$E$95,5,0)</f>
        <v>#N/A</v>
      </c>
      <c r="L71" s="4" t="s">
        <v>141</v>
      </c>
      <c r="N71" s="4">
        <v>744</v>
      </c>
      <c r="BX71" s="24" t="s">
        <v>436</v>
      </c>
    </row>
    <row r="72" spans="2:76" ht="25.5" x14ac:dyDescent="0.2">
      <c r="B72" s="41" t="s">
        <v>45</v>
      </c>
      <c r="C72" s="6" t="str">
        <f>VLOOKUP(Таблица1[[#This Row],[Наименование субъекта Российской Федерации ]],Лист2!$B$2:$C$87,2,0)</f>
        <v>{85000000} Республика Калмыкия</v>
      </c>
      <c r="D72" s="42" t="e">
        <f>VLOOKUP(Таблица1[[#This Row],[Наименование субъекта Российской Федерации ]],[3]TDSheet!$A$3:$E$95,5,0)</f>
        <v>#N/A</v>
      </c>
      <c r="L72" s="4" t="s">
        <v>142</v>
      </c>
      <c r="N72" s="4">
        <v>654</v>
      </c>
      <c r="BX72" s="28" t="s">
        <v>437</v>
      </c>
    </row>
    <row r="73" spans="2:76" ht="26.25" thickBot="1" x14ac:dyDescent="0.25">
      <c r="B73" s="41" t="s">
        <v>808</v>
      </c>
      <c r="C73" s="6" t="str">
        <f>VLOOKUP(Таблица1[[#This Row],[Наименование субъекта Российской Федерации ]],Лист2!$B$2:$C$87,2,0)</f>
        <v>{86000000} Республика Карелия</v>
      </c>
      <c r="D73" s="42" t="e">
        <f>VLOOKUP(Таблица1[[#This Row],[Наименование субъекта Российской Федерации ]],[3]TDSheet!$A$3:$E$95,5,0)</f>
        <v>#N/A</v>
      </c>
      <c r="L73" s="4" t="s">
        <v>143</v>
      </c>
      <c r="N73" s="4">
        <v>666</v>
      </c>
      <c r="BX73" s="28" t="s">
        <v>439</v>
      </c>
    </row>
    <row r="74" spans="2:76" ht="25.5" x14ac:dyDescent="0.2">
      <c r="B74" s="41" t="s">
        <v>809</v>
      </c>
      <c r="C74" s="6" t="str">
        <f>VLOOKUP(Таблица1[[#This Row],[Наименование субъекта Российской Федерации ]],Лист2!$B$2:$C$87,2,0)</f>
        <v>{87000000} Республика Коми</v>
      </c>
      <c r="D74" s="42" t="e">
        <f>VLOOKUP(Таблица1[[#This Row],[Наименование субъекта Российской Федерации ]],[3]TDSheet!$A$3:$E$95,5,0)</f>
        <v>#N/A</v>
      </c>
      <c r="L74" s="4" t="s">
        <v>144</v>
      </c>
      <c r="N74" s="4">
        <v>686</v>
      </c>
      <c r="BX74" s="37" t="s">
        <v>440</v>
      </c>
    </row>
    <row r="75" spans="2:76" ht="25.5" x14ac:dyDescent="0.2">
      <c r="B75" s="41" t="s">
        <v>810</v>
      </c>
      <c r="C75" s="6" t="str">
        <f>VLOOKUP(Таблица1[[#This Row],[Наименование субъекта Российской Федерации ]],Лист2!$B$2:$C$87,2,0)</f>
        <v>{88000000} Республика Марий Эл</v>
      </c>
      <c r="D75" s="42" t="e">
        <f>VLOOKUP(Таблица1[[#This Row],[Наименование субъекта Российской Федерации ]],[3]TDSheet!$A$3:$E$95,5,0)</f>
        <v>#N/A</v>
      </c>
      <c r="L75" s="4" t="s">
        <v>145</v>
      </c>
      <c r="N75" s="4">
        <v>744</v>
      </c>
      <c r="BX75" s="24" t="s">
        <v>442</v>
      </c>
    </row>
    <row r="76" spans="2:76" ht="51" x14ac:dyDescent="0.2">
      <c r="B76" s="41" t="s">
        <v>46</v>
      </c>
      <c r="C76" s="6" t="str">
        <f>VLOOKUP(Таблица1[[#This Row],[Наименование субъекта Российской Федерации ]],Лист2!$B$2:$C$87,2,0)</f>
        <v>{89000000} Республика Мордовия</v>
      </c>
      <c r="D76" s="42" t="e">
        <f>VLOOKUP(Таблица1[[#This Row],[Наименование субъекта Российской Федерации ]],[3]TDSheet!$A$3:$E$95,5,0)</f>
        <v>#N/A</v>
      </c>
      <c r="L76" s="4" t="s">
        <v>146</v>
      </c>
      <c r="N76" s="4">
        <v>462</v>
      </c>
      <c r="BX76" s="28" t="s">
        <v>444</v>
      </c>
    </row>
    <row r="77" spans="2:76" ht="38.25" x14ac:dyDescent="0.2">
      <c r="B77" s="41" t="s">
        <v>811</v>
      </c>
      <c r="C77" s="6" t="str">
        <f>VLOOKUP(Таблица1[[#This Row],[Наименование субъекта Российской Федерации ]],Лист2!$B$2:$C$87,2,0)</f>
        <v>{90000000} Республика Северная Осетия - Алания</v>
      </c>
      <c r="D77" s="42" t="e">
        <f>VLOOKUP(Таблица1[[#This Row],[Наименование субъекта Российской Федерации ]],[3]TDSheet!$A$3:$E$95,5,0)</f>
        <v>#N/A</v>
      </c>
      <c r="L77" s="4" t="s">
        <v>147</v>
      </c>
      <c r="N77" s="4">
        <v>474</v>
      </c>
      <c r="BX77" s="28" t="s">
        <v>447</v>
      </c>
    </row>
    <row r="78" spans="2:76" ht="25.5" x14ac:dyDescent="0.2">
      <c r="B78" s="41" t="s">
        <v>27</v>
      </c>
      <c r="C78" s="6" t="str">
        <f>VLOOKUP(Таблица1[[#This Row],[Наименование субъекта Российской Федерации ]],Лист2!$B$2:$C$87,2,0)</f>
        <v>{91000000} Карачаево-Черкесская Республика</v>
      </c>
      <c r="D78" s="42" t="e">
        <f>VLOOKUP(Таблица1[[#This Row],[Наименование субъекта Российской Федерации ]],[3]TDSheet!$A$3:$E$95,5,0)</f>
        <v>#N/A</v>
      </c>
      <c r="L78" s="4" t="s">
        <v>148</v>
      </c>
      <c r="N78" s="4">
        <v>390.7</v>
      </c>
      <c r="BX78" s="28" t="s">
        <v>448</v>
      </c>
    </row>
    <row r="79" spans="2:76" ht="38.25" x14ac:dyDescent="0.2">
      <c r="B79" s="41" t="s">
        <v>49</v>
      </c>
      <c r="C79" s="6" t="str">
        <f>VLOOKUP(Таблица1[[#This Row],[Наименование субъекта Российской Федерации ]],Лист2!$B$2:$C$87,2,0)</f>
        <v>{92000000} Республика Татарстан</v>
      </c>
      <c r="D79" s="42" t="s">
        <v>770</v>
      </c>
      <c r="L79" s="4" t="s">
        <v>151</v>
      </c>
      <c r="N79" s="4">
        <v>674</v>
      </c>
      <c r="BX79" s="28" t="s">
        <v>450</v>
      </c>
    </row>
    <row r="80" spans="2:76" ht="63.75" x14ac:dyDescent="0.2">
      <c r="B80" s="41" t="s">
        <v>50</v>
      </c>
      <c r="C80" s="6" t="str">
        <f>VLOOKUP(Таблица1[[#This Row],[Наименование субъекта Российской Федерации ]],Лист2!$B$2:$C$87,2,0)</f>
        <v>{93000000} Республика Тыва</v>
      </c>
      <c r="D80" s="42" t="e">
        <f>VLOOKUP(Таблица1[[#This Row],[Наименование субъекта Российской Федерации ]],[3]TDSheet!$A$3:$E$95,5,0)</f>
        <v>#N/A</v>
      </c>
      <c r="L80" s="4" t="s">
        <v>152</v>
      </c>
      <c r="N80" s="4">
        <v>665.3</v>
      </c>
      <c r="BX80" s="28" t="s">
        <v>452</v>
      </c>
    </row>
    <row r="81" spans="2:76" ht="38.25" x14ac:dyDescent="0.2">
      <c r="B81" s="41" t="s">
        <v>59</v>
      </c>
      <c r="C81" s="6" t="str">
        <f>VLOOKUP(Таблица1[[#This Row],[Наименование субъекта Российской Федерации ]],Лист2!$B$2:$C$87,2,0)</f>
        <v>{94000000} Удмуртская Республика</v>
      </c>
      <c r="D81" s="42" t="e">
        <f>VLOOKUP(Таблица1[[#This Row],[Наименование субъекта Российской Федерации ]],[3]TDSheet!$A$3:$E$95,5,0)</f>
        <v>#N/A</v>
      </c>
      <c r="L81" s="4" t="s">
        <v>153</v>
      </c>
      <c r="N81" s="4">
        <v>679</v>
      </c>
      <c r="BX81" s="28" t="s">
        <v>453</v>
      </c>
    </row>
    <row r="82" spans="2:76" ht="38.25" x14ac:dyDescent="0.2">
      <c r="B82" s="41" t="s">
        <v>51</v>
      </c>
      <c r="C82" s="6" t="str">
        <f>VLOOKUP(Таблица1[[#This Row],[Наименование субъекта Российской Федерации ]],Лист2!$B$2:$C$87,2,0)</f>
        <v>{95000000} Республика Хакасия</v>
      </c>
      <c r="D82" s="42" t="e">
        <f>VLOOKUP(Таблица1[[#This Row],[Наименование субъекта Российской Федерации ]],[3]TDSheet!$A$3:$E$95,5,0)</f>
        <v>#N/A</v>
      </c>
      <c r="L82" s="4" t="s">
        <v>154</v>
      </c>
      <c r="N82" s="4">
        <v>669</v>
      </c>
      <c r="BX82" s="28" t="s">
        <v>455</v>
      </c>
    </row>
    <row r="83" spans="2:76" ht="77.25" thickBot="1" x14ac:dyDescent="0.25">
      <c r="B83" s="41" t="s">
        <v>62</v>
      </c>
      <c r="C83" s="6" t="str">
        <f>VLOOKUP(Таблица1[[#This Row],[Наименование субъекта Российской Федерации ]],Лист2!$B$2:$C$87,2,0)</f>
        <v>{96000000} Чеченская Республика</v>
      </c>
      <c r="D83" s="42" t="e">
        <f>VLOOKUP(Таблица1[[#This Row],[Наименование субъекта Российской Федерации ]],[3]TDSheet!$A$3:$E$95,5,0)</f>
        <v>#N/A</v>
      </c>
      <c r="L83" s="4" t="s">
        <v>155</v>
      </c>
      <c r="N83" s="4">
        <v>594</v>
      </c>
      <c r="BX83" s="28" t="s">
        <v>457</v>
      </c>
    </row>
    <row r="84" spans="2:76" ht="63.75" x14ac:dyDescent="0.2">
      <c r="B84" s="41" t="s">
        <v>812</v>
      </c>
      <c r="C84" s="6" t="str">
        <f>VLOOKUP(Таблица1[[#This Row],[Наименование субъекта Российской Федерации ]],Лист2!$B$2:$C$87,2,0)</f>
        <v>{97000000} Чувашская Республика</v>
      </c>
      <c r="D84" s="42" t="s">
        <v>770</v>
      </c>
      <c r="L84" s="4" t="s">
        <v>156</v>
      </c>
      <c r="N84" s="4">
        <v>432</v>
      </c>
      <c r="BX84" s="37" t="s">
        <v>460</v>
      </c>
    </row>
    <row r="85" spans="2:76" ht="51" x14ac:dyDescent="0.2">
      <c r="B85" s="41" t="s">
        <v>47</v>
      </c>
      <c r="C85" s="6" t="str">
        <f>VLOOKUP(Таблица1[[#This Row],[Наименование субъекта Российской Федерации ]],Лист2!$B$2:$C$87,2,0)</f>
        <v>{98000000} Республика Саха (Якутия)</v>
      </c>
      <c r="D85" s="42" t="e">
        <f>VLOOKUP(Таблица1[[#This Row],[Наименование субъекта Российской Федерации ]],[3]TDSheet!$A$3:$E$95,5,0)</f>
        <v>#N/A</v>
      </c>
      <c r="L85" s="4" t="s">
        <v>157</v>
      </c>
      <c r="N85" s="4">
        <v>412</v>
      </c>
      <c r="BX85" s="24" t="s">
        <v>463</v>
      </c>
    </row>
    <row r="86" spans="2:76" ht="64.5" thickBot="1" x14ac:dyDescent="0.25">
      <c r="B86" s="41" t="s">
        <v>813</v>
      </c>
      <c r="C86" s="6" t="str">
        <f>VLOOKUP(Таблица1[[#This Row],[Наименование субъекта Российской Федерации ]],Лист2!$B$2:$C$87,2,0)</f>
        <v>{99000000} Еврейская автономная область</v>
      </c>
      <c r="D86" s="42" t="e">
        <f>VLOOKUP(Таблица1[[#This Row],[Наименование субъекта Российской Федерации ]],[3]TDSheet!$A$3:$E$95,5,0)</f>
        <v>#N/A</v>
      </c>
      <c r="L86" s="4" t="s">
        <v>158</v>
      </c>
      <c r="N86" s="4">
        <v>716</v>
      </c>
      <c r="BX86" s="28" t="s">
        <v>465</v>
      </c>
    </row>
    <row r="87" spans="2:76" ht="178.5" x14ac:dyDescent="0.2">
      <c r="L87" s="4" t="s">
        <v>159</v>
      </c>
      <c r="N87" s="4">
        <v>693</v>
      </c>
      <c r="BX87" s="37" t="s">
        <v>467</v>
      </c>
    </row>
    <row r="88" spans="2:76" ht="127.5" x14ac:dyDescent="0.2">
      <c r="L88" s="4" t="s">
        <v>160</v>
      </c>
      <c r="N88" s="4">
        <v>637.29999999999995</v>
      </c>
      <c r="BX88" s="24" t="s">
        <v>469</v>
      </c>
    </row>
    <row r="89" spans="2:76" ht="127.5" x14ac:dyDescent="0.2">
      <c r="L89" s="4" t="s">
        <v>161</v>
      </c>
      <c r="N89" s="4">
        <v>411</v>
      </c>
      <c r="BX89" s="28" t="s">
        <v>471</v>
      </c>
    </row>
    <row r="90" spans="2:76" ht="89.25" x14ac:dyDescent="0.2">
      <c r="L90" s="4" t="s">
        <v>162</v>
      </c>
      <c r="N90" s="4">
        <v>521.5</v>
      </c>
      <c r="BX90" s="28" t="s">
        <v>473</v>
      </c>
    </row>
    <row r="91" spans="2:76" ht="25.5" x14ac:dyDescent="0.2">
      <c r="L91" s="4" t="s">
        <v>163</v>
      </c>
      <c r="N91" s="4">
        <v>424</v>
      </c>
      <c r="BX91" s="28" t="s">
        <v>475</v>
      </c>
    </row>
    <row r="92" spans="2:76" ht="90" thickBot="1" x14ac:dyDescent="0.25">
      <c r="L92" s="4" t="s">
        <v>164</v>
      </c>
      <c r="N92" s="4">
        <v>456</v>
      </c>
      <c r="BX92" s="28" t="s">
        <v>479</v>
      </c>
    </row>
    <row r="93" spans="2:76" ht="140.25" x14ac:dyDescent="0.2">
      <c r="L93" s="4" t="s">
        <v>165</v>
      </c>
      <c r="N93" s="4">
        <v>454</v>
      </c>
      <c r="BX93" s="37" t="s">
        <v>481</v>
      </c>
    </row>
    <row r="94" spans="2:76" ht="76.5" x14ac:dyDescent="0.2">
      <c r="L94" s="4" t="s">
        <v>166</v>
      </c>
      <c r="N94" s="4">
        <v>466</v>
      </c>
      <c r="BX94" s="24" t="s">
        <v>483</v>
      </c>
    </row>
    <row r="95" spans="2:76" ht="25.5" x14ac:dyDescent="0.2">
      <c r="L95" s="4" t="s">
        <v>167</v>
      </c>
      <c r="N95" s="4">
        <v>416</v>
      </c>
      <c r="BX95" s="28" t="s">
        <v>485</v>
      </c>
    </row>
    <row r="96" spans="2:76" ht="114.75" x14ac:dyDescent="0.2">
      <c r="L96" s="4" t="s">
        <v>168</v>
      </c>
      <c r="N96" s="4">
        <v>662</v>
      </c>
      <c r="BX96" s="28" t="s">
        <v>486</v>
      </c>
    </row>
    <row r="97" spans="12:76" ht="89.25" x14ac:dyDescent="0.2">
      <c r="L97" s="4" t="s">
        <v>169</v>
      </c>
      <c r="N97" s="4">
        <v>724</v>
      </c>
      <c r="BX97" s="28" t="s">
        <v>489</v>
      </c>
    </row>
    <row r="98" spans="12:76" ht="76.5" x14ac:dyDescent="0.2">
      <c r="L98" s="4" t="s">
        <v>170</v>
      </c>
      <c r="N98" s="4">
        <v>724</v>
      </c>
      <c r="BX98" s="28" t="s">
        <v>490</v>
      </c>
    </row>
    <row r="99" spans="12:76" ht="89.25" x14ac:dyDescent="0.2">
      <c r="L99" s="4" t="s">
        <v>171</v>
      </c>
      <c r="N99" s="4">
        <v>494</v>
      </c>
      <c r="BX99" s="28" t="s">
        <v>492</v>
      </c>
    </row>
    <row r="100" spans="12:76" ht="26.25" thickBot="1" x14ac:dyDescent="0.25">
      <c r="L100" s="4" t="s">
        <v>172</v>
      </c>
      <c r="N100" s="4">
        <v>734</v>
      </c>
      <c r="BX100" s="28" t="s">
        <v>494</v>
      </c>
    </row>
    <row r="101" spans="12:76" ht="25.5" x14ac:dyDescent="0.2">
      <c r="L101" s="4" t="s">
        <v>173</v>
      </c>
      <c r="N101" s="4">
        <v>759</v>
      </c>
      <c r="BX101" s="37" t="s">
        <v>495</v>
      </c>
    </row>
    <row r="102" spans="12:76" ht="38.25" x14ac:dyDescent="0.2">
      <c r="L102" s="4" t="s">
        <v>174</v>
      </c>
      <c r="N102" s="4">
        <v>724</v>
      </c>
      <c r="BX102" s="24" t="s">
        <v>496</v>
      </c>
    </row>
    <row r="103" spans="12:76" ht="26.25" thickBot="1" x14ac:dyDescent="0.25">
      <c r="L103" s="4" t="s">
        <v>175</v>
      </c>
      <c r="N103" s="4">
        <v>709</v>
      </c>
      <c r="BX103" s="28" t="s">
        <v>497</v>
      </c>
    </row>
    <row r="104" spans="12:76" ht="127.5" x14ac:dyDescent="0.2">
      <c r="L104" s="4" t="s">
        <v>176</v>
      </c>
      <c r="N104" s="4">
        <v>659</v>
      </c>
      <c r="BX104" s="37" t="s">
        <v>498</v>
      </c>
    </row>
    <row r="105" spans="12:76" ht="102" x14ac:dyDescent="0.2">
      <c r="L105" s="4" t="s">
        <v>177</v>
      </c>
      <c r="N105" s="4">
        <v>474</v>
      </c>
      <c r="BX105" s="24" t="s">
        <v>499</v>
      </c>
    </row>
    <row r="106" spans="12:76" ht="128.25" thickBot="1" x14ac:dyDescent="0.25">
      <c r="L106" s="4" t="s">
        <v>178</v>
      </c>
      <c r="N106" s="4">
        <v>667.3</v>
      </c>
      <c r="BX106" s="28" t="s">
        <v>501</v>
      </c>
    </row>
    <row r="107" spans="12:76" ht="127.5" x14ac:dyDescent="0.2">
      <c r="L107" s="4" t="s">
        <v>179</v>
      </c>
      <c r="N107" s="4">
        <v>570.70000000000005</v>
      </c>
      <c r="BX107" s="37" t="s">
        <v>502</v>
      </c>
    </row>
    <row r="108" spans="12:76" ht="63.75" x14ac:dyDescent="0.2">
      <c r="L108" s="4" t="s">
        <v>180</v>
      </c>
      <c r="N108" s="4">
        <v>726</v>
      </c>
      <c r="BX108" s="24" t="s">
        <v>503</v>
      </c>
    </row>
    <row r="109" spans="12:76" ht="63.75" x14ac:dyDescent="0.2">
      <c r="L109" s="4" t="s">
        <v>181</v>
      </c>
      <c r="N109" s="4">
        <v>656</v>
      </c>
      <c r="BX109" s="28" t="s">
        <v>505</v>
      </c>
    </row>
    <row r="110" spans="12:76" ht="64.5" thickBot="1" x14ac:dyDescent="0.25">
      <c r="L110" s="4" t="s">
        <v>182</v>
      </c>
      <c r="N110" s="4">
        <v>530.70000000000005</v>
      </c>
      <c r="BX110" s="28" t="s">
        <v>506</v>
      </c>
    </row>
    <row r="111" spans="12:76" ht="25.5" x14ac:dyDescent="0.2">
      <c r="L111" s="4" t="s">
        <v>183</v>
      </c>
      <c r="N111" s="4">
        <v>591</v>
      </c>
      <c r="BX111" s="37" t="s">
        <v>508</v>
      </c>
    </row>
    <row r="112" spans="12:76" ht="63.75" x14ac:dyDescent="0.2">
      <c r="L112" s="4" t="s">
        <v>184</v>
      </c>
      <c r="N112" s="4">
        <v>645</v>
      </c>
      <c r="BX112" s="28" t="s">
        <v>509</v>
      </c>
    </row>
    <row r="113" spans="12:76" ht="39" thickBot="1" x14ac:dyDescent="0.25">
      <c r="L113" s="4" t="s">
        <v>185</v>
      </c>
      <c r="N113" s="4">
        <v>579.70000000000005</v>
      </c>
      <c r="BX113" s="28" t="s">
        <v>511</v>
      </c>
    </row>
    <row r="114" spans="12:76" ht="63.75" x14ac:dyDescent="0.2">
      <c r="L114" s="4" t="s">
        <v>186</v>
      </c>
      <c r="N114" s="4">
        <v>565.4</v>
      </c>
      <c r="BX114" s="37" t="s">
        <v>512</v>
      </c>
    </row>
    <row r="115" spans="12:76" ht="39" thickBot="1" x14ac:dyDescent="0.25">
      <c r="L115" s="4" t="s">
        <v>187</v>
      </c>
      <c r="N115" s="4">
        <v>776.5</v>
      </c>
      <c r="BX115" s="28" t="s">
        <v>514</v>
      </c>
    </row>
    <row r="116" spans="12:76" ht="25.5" x14ac:dyDescent="0.2">
      <c r="L116" s="4" t="s">
        <v>188</v>
      </c>
      <c r="N116" s="4">
        <v>774</v>
      </c>
      <c r="BX116" s="37" t="s">
        <v>516</v>
      </c>
    </row>
    <row r="117" spans="12:76" ht="89.25" x14ac:dyDescent="0.2">
      <c r="L117" s="4" t="s">
        <v>189</v>
      </c>
      <c r="N117" s="4">
        <v>587.1</v>
      </c>
      <c r="BX117" s="28" t="s">
        <v>517</v>
      </c>
    </row>
    <row r="118" spans="12:76" ht="90" thickBot="1" x14ac:dyDescent="0.25">
      <c r="L118" s="4" t="s">
        <v>190</v>
      </c>
      <c r="N118" s="4">
        <v>634.5</v>
      </c>
      <c r="BX118" s="28" t="s">
        <v>519</v>
      </c>
    </row>
    <row r="119" spans="12:76" ht="76.5" x14ac:dyDescent="0.2">
      <c r="L119" s="4" t="s">
        <v>191</v>
      </c>
      <c r="N119" s="4">
        <v>731</v>
      </c>
      <c r="BX119" s="37" t="s">
        <v>521</v>
      </c>
    </row>
    <row r="120" spans="12:76" ht="90" thickBot="1" x14ac:dyDescent="0.25">
      <c r="L120" s="4" t="s">
        <v>192</v>
      </c>
      <c r="N120" s="4">
        <v>671</v>
      </c>
      <c r="BX120" s="28" t="s">
        <v>523</v>
      </c>
    </row>
    <row r="121" spans="12:76" ht="51" x14ac:dyDescent="0.2">
      <c r="L121" s="4" t="s">
        <v>193</v>
      </c>
      <c r="N121" s="4">
        <v>454</v>
      </c>
      <c r="BX121" s="37" t="s">
        <v>525</v>
      </c>
    </row>
    <row r="122" spans="12:76" ht="26.25" thickBot="1" x14ac:dyDescent="0.25">
      <c r="L122" s="4" t="s">
        <v>194</v>
      </c>
      <c r="N122" s="4">
        <v>474</v>
      </c>
      <c r="BX122" s="28" t="s">
        <v>527</v>
      </c>
    </row>
    <row r="123" spans="12:76" ht="51" x14ac:dyDescent="0.2">
      <c r="L123" s="4" t="s">
        <v>195</v>
      </c>
      <c r="N123" s="4">
        <v>454</v>
      </c>
      <c r="BX123" s="37" t="s">
        <v>530</v>
      </c>
    </row>
    <row r="124" spans="12:76" ht="39" thickBot="1" x14ac:dyDescent="0.25">
      <c r="L124" s="4" t="s">
        <v>196</v>
      </c>
      <c r="N124" s="4">
        <v>749</v>
      </c>
      <c r="BX124" s="24" t="s">
        <v>531</v>
      </c>
    </row>
    <row r="125" spans="12:76" ht="25.5" x14ac:dyDescent="0.2">
      <c r="L125" s="4" t="s">
        <v>197</v>
      </c>
      <c r="N125" s="4">
        <v>814</v>
      </c>
      <c r="BX125" s="37" t="s">
        <v>533</v>
      </c>
    </row>
    <row r="126" spans="12:76" ht="102.75" thickBot="1" x14ac:dyDescent="0.25">
      <c r="L126" s="4" t="s">
        <v>198</v>
      </c>
      <c r="N126" s="4">
        <v>498</v>
      </c>
      <c r="BX126" s="24" t="s">
        <v>534</v>
      </c>
    </row>
    <row r="127" spans="12:76" ht="153" x14ac:dyDescent="0.2">
      <c r="L127" s="4" t="s">
        <v>199</v>
      </c>
      <c r="N127" s="4">
        <v>716.90000000000009</v>
      </c>
      <c r="BX127" s="37" t="s">
        <v>536</v>
      </c>
    </row>
    <row r="128" spans="12:76" ht="26.25" thickBot="1" x14ac:dyDescent="0.25">
      <c r="L128" s="4" t="s">
        <v>200</v>
      </c>
      <c r="N128" s="4">
        <v>655.29999999999995</v>
      </c>
      <c r="BX128" s="24" t="s">
        <v>537</v>
      </c>
    </row>
    <row r="129" spans="12:76" ht="165.75" x14ac:dyDescent="0.2">
      <c r="L129" s="4" t="s">
        <v>201</v>
      </c>
      <c r="N129" s="4">
        <v>727.40000000000009</v>
      </c>
      <c r="BX129" s="37" t="s">
        <v>538</v>
      </c>
    </row>
    <row r="130" spans="12:76" ht="77.25" thickBot="1" x14ac:dyDescent="0.25">
      <c r="L130" s="4" t="s">
        <v>202</v>
      </c>
      <c r="N130" s="4">
        <v>674</v>
      </c>
      <c r="BX130" s="24" t="s">
        <v>540</v>
      </c>
    </row>
    <row r="131" spans="12:76" ht="76.5" x14ac:dyDescent="0.2">
      <c r="L131" s="4" t="s">
        <v>203</v>
      </c>
      <c r="N131" s="4">
        <v>669</v>
      </c>
      <c r="BX131" s="37" t="s">
        <v>542</v>
      </c>
    </row>
    <row r="132" spans="12:76" ht="90" thickBot="1" x14ac:dyDescent="0.25">
      <c r="L132" s="4" t="s">
        <v>204</v>
      </c>
      <c r="N132" s="4">
        <v>552.9</v>
      </c>
      <c r="BX132" s="24" t="s">
        <v>544</v>
      </c>
    </row>
    <row r="133" spans="12:76" ht="76.5" x14ac:dyDescent="0.2">
      <c r="L133" s="4" t="s">
        <v>205</v>
      </c>
      <c r="N133" s="4">
        <v>461</v>
      </c>
      <c r="BX133" s="37" t="s">
        <v>546</v>
      </c>
    </row>
    <row r="134" spans="12:76" ht="90" thickBot="1" x14ac:dyDescent="0.25">
      <c r="L134" s="4" t="s">
        <v>206</v>
      </c>
      <c r="N134" s="4">
        <v>666</v>
      </c>
      <c r="BX134" s="24" t="s">
        <v>547</v>
      </c>
    </row>
    <row r="135" spans="12:76" ht="25.5" x14ac:dyDescent="0.2">
      <c r="L135" s="4" t="s">
        <v>207</v>
      </c>
      <c r="N135" s="4">
        <v>554</v>
      </c>
      <c r="BX135" s="37" t="s">
        <v>549</v>
      </c>
    </row>
    <row r="136" spans="12:76" ht="26.25" thickBot="1" x14ac:dyDescent="0.25">
      <c r="L136" s="4" t="s">
        <v>208</v>
      </c>
      <c r="N136" s="4">
        <v>574</v>
      </c>
      <c r="BX136" s="24" t="s">
        <v>552</v>
      </c>
    </row>
    <row r="137" spans="12:76" ht="25.5" x14ac:dyDescent="0.2">
      <c r="L137" s="4" t="s">
        <v>209</v>
      </c>
      <c r="N137" s="4">
        <v>474</v>
      </c>
      <c r="BX137" s="37" t="s">
        <v>553</v>
      </c>
    </row>
    <row r="138" spans="12:76" ht="26.25" thickBot="1" x14ac:dyDescent="0.25">
      <c r="L138" s="4" t="s">
        <v>210</v>
      </c>
      <c r="N138" s="4">
        <v>504</v>
      </c>
      <c r="BX138" s="24" t="s">
        <v>554</v>
      </c>
    </row>
    <row r="139" spans="12:76" ht="153" x14ac:dyDescent="0.2">
      <c r="L139" s="4" t="s">
        <v>211</v>
      </c>
      <c r="N139" s="4">
        <v>557.70000000000005</v>
      </c>
      <c r="BX139" s="37" t="s">
        <v>555</v>
      </c>
    </row>
    <row r="140" spans="12:76" ht="115.5" thickBot="1" x14ac:dyDescent="0.25">
      <c r="L140" s="4" t="s">
        <v>212</v>
      </c>
      <c r="N140" s="4">
        <v>594.5</v>
      </c>
      <c r="BX140" s="24" t="s">
        <v>556</v>
      </c>
    </row>
    <row r="141" spans="12:76" ht="114.75" x14ac:dyDescent="0.2">
      <c r="L141" s="4" t="s">
        <v>213</v>
      </c>
      <c r="N141" s="4">
        <v>596</v>
      </c>
      <c r="BX141" s="37" t="s">
        <v>557</v>
      </c>
    </row>
    <row r="142" spans="12:76" ht="141" thickBot="1" x14ac:dyDescent="0.25">
      <c r="L142" s="4" t="s">
        <v>214</v>
      </c>
      <c r="N142" s="4">
        <v>418</v>
      </c>
      <c r="BX142" s="24" t="s">
        <v>558</v>
      </c>
    </row>
    <row r="143" spans="12:76" ht="76.5" x14ac:dyDescent="0.2">
      <c r="L143" s="4" t="s">
        <v>215</v>
      </c>
      <c r="N143" s="4">
        <v>574</v>
      </c>
      <c r="BX143" s="37" t="s">
        <v>560</v>
      </c>
    </row>
    <row r="144" spans="12:76" ht="77.25" thickBot="1" x14ac:dyDescent="0.25">
      <c r="L144" s="4" t="s">
        <v>216</v>
      </c>
      <c r="N144" s="4">
        <v>469</v>
      </c>
      <c r="BX144" s="24" t="s">
        <v>561</v>
      </c>
    </row>
    <row r="145" spans="12:76" ht="38.25" x14ac:dyDescent="0.2">
      <c r="L145" s="6" t="s">
        <v>217</v>
      </c>
      <c r="N145" s="6">
        <v>446</v>
      </c>
      <c r="BX145" s="37" t="s">
        <v>562</v>
      </c>
    </row>
    <row r="146" spans="12:76" ht="15.75" thickBot="1" x14ac:dyDescent="0.25">
      <c r="BX146" s="24" t="s">
        <v>564</v>
      </c>
    </row>
    <row r="147" spans="12:76" ht="15" x14ac:dyDescent="0.2">
      <c r="BX147" s="37" t="s">
        <v>567</v>
      </c>
    </row>
    <row r="148" spans="12:76" ht="15" x14ac:dyDescent="0.2">
      <c r="BX148" s="28" t="s">
        <v>569</v>
      </c>
    </row>
    <row r="149" spans="12:76" ht="15.75" thickBot="1" x14ac:dyDescent="0.25">
      <c r="BX149" s="28" t="s">
        <v>571</v>
      </c>
    </row>
    <row r="150" spans="12:76" ht="15" x14ac:dyDescent="0.2">
      <c r="BX150" s="37" t="s">
        <v>574</v>
      </c>
    </row>
    <row r="151" spans="12:76" ht="15" x14ac:dyDescent="0.2">
      <c r="BX151" s="28" t="s">
        <v>577</v>
      </c>
    </row>
    <row r="152" spans="12:76" ht="15" x14ac:dyDescent="0.2">
      <c r="BX152" s="28" t="s">
        <v>580</v>
      </c>
    </row>
    <row r="153" spans="12:76" ht="15.75" thickBot="1" x14ac:dyDescent="0.25">
      <c r="BX153" s="28" t="s">
        <v>582</v>
      </c>
    </row>
    <row r="154" spans="12:76" ht="15" x14ac:dyDescent="0.2">
      <c r="BX154" s="37" t="s">
        <v>584</v>
      </c>
    </row>
    <row r="155" spans="12:76" ht="15" x14ac:dyDescent="0.2">
      <c r="BX155" s="24" t="s">
        <v>585</v>
      </c>
    </row>
    <row r="156" spans="12:76" ht="15" x14ac:dyDescent="0.2">
      <c r="BX156" s="28" t="s">
        <v>586</v>
      </c>
    </row>
    <row r="157" spans="12:76" ht="15" x14ac:dyDescent="0.2">
      <c r="BX157" s="28" t="s">
        <v>588</v>
      </c>
    </row>
    <row r="158" spans="12:76" ht="15" x14ac:dyDescent="0.2">
      <c r="BX158" s="28" t="s">
        <v>591</v>
      </c>
    </row>
    <row r="159" spans="12:76" ht="15" x14ac:dyDescent="0.2">
      <c r="BX159" s="28" t="s">
        <v>592</v>
      </c>
    </row>
    <row r="160" spans="12:76" ht="15.75" thickBot="1" x14ac:dyDescent="0.25">
      <c r="BX160" s="28" t="s">
        <v>593</v>
      </c>
    </row>
    <row r="161" spans="76:76" ht="15" x14ac:dyDescent="0.2">
      <c r="BX161" s="37" t="s">
        <v>596</v>
      </c>
    </row>
    <row r="162" spans="76:76" ht="15" x14ac:dyDescent="0.2">
      <c r="BX162" s="24" t="s">
        <v>597</v>
      </c>
    </row>
    <row r="163" spans="76:76" ht="15" x14ac:dyDescent="0.2">
      <c r="BX163" s="28" t="s">
        <v>598</v>
      </c>
    </row>
    <row r="164" spans="76:76" ht="15.75" thickBot="1" x14ac:dyDescent="0.25">
      <c r="BX164" s="28" t="s">
        <v>599</v>
      </c>
    </row>
    <row r="165" spans="76:76" ht="15" x14ac:dyDescent="0.2">
      <c r="BX165" s="37" t="s">
        <v>600</v>
      </c>
    </row>
    <row r="166" spans="76:76" ht="15" x14ac:dyDescent="0.2">
      <c r="BX166" s="24" t="s">
        <v>601</v>
      </c>
    </row>
    <row r="167" spans="76:76" ht="15.75" thickBot="1" x14ac:dyDescent="0.25">
      <c r="BX167" s="28" t="s">
        <v>602</v>
      </c>
    </row>
    <row r="168" spans="76:76" ht="15" x14ac:dyDescent="0.2">
      <c r="BX168" s="37" t="s">
        <v>603</v>
      </c>
    </row>
    <row r="169" spans="76:76" ht="15" x14ac:dyDescent="0.2">
      <c r="BX169" s="24" t="s">
        <v>604</v>
      </c>
    </row>
    <row r="170" spans="76:76" ht="15.75" thickBot="1" x14ac:dyDescent="0.25">
      <c r="BX170" s="28" t="s">
        <v>605</v>
      </c>
    </row>
    <row r="171" spans="76:76" ht="15" x14ac:dyDescent="0.2">
      <c r="BX171" s="37" t="s">
        <v>606</v>
      </c>
    </row>
    <row r="172" spans="76:76" ht="15" x14ac:dyDescent="0.2">
      <c r="BX172" s="24" t="s">
        <v>607</v>
      </c>
    </row>
    <row r="173" spans="76:76" ht="15.75" thickBot="1" x14ac:dyDescent="0.25">
      <c r="BX173" s="28" t="s">
        <v>608</v>
      </c>
    </row>
    <row r="174" spans="76:76" ht="15" x14ac:dyDescent="0.2">
      <c r="BX174" s="37" t="s">
        <v>609</v>
      </c>
    </row>
    <row r="175" spans="76:76" ht="15.75" thickBot="1" x14ac:dyDescent="0.25">
      <c r="BX175" s="24" t="s">
        <v>610</v>
      </c>
    </row>
    <row r="176" spans="76:76" ht="15" x14ac:dyDescent="0.2">
      <c r="BX176" s="37" t="s">
        <v>613</v>
      </c>
    </row>
    <row r="177" spans="76:76" ht="15" x14ac:dyDescent="0.2">
      <c r="BX177" s="24" t="s">
        <v>614</v>
      </c>
    </row>
    <row r="178" spans="76:76" ht="15" x14ac:dyDescent="0.2">
      <c r="BX178" s="28" t="s">
        <v>616</v>
      </c>
    </row>
    <row r="179" spans="76:76" ht="15.75" thickBot="1" x14ac:dyDescent="0.25">
      <c r="BX179" s="28" t="s">
        <v>618</v>
      </c>
    </row>
    <row r="180" spans="76:76" ht="15" x14ac:dyDescent="0.2">
      <c r="BX180" s="37" t="s">
        <v>619</v>
      </c>
    </row>
    <row r="181" spans="76:76" ht="15.75" thickBot="1" x14ac:dyDescent="0.25">
      <c r="BX181" s="24" t="s">
        <v>621</v>
      </c>
    </row>
    <row r="182" spans="76:76" ht="15" x14ac:dyDescent="0.2">
      <c r="BX182" s="37" t="s">
        <v>622</v>
      </c>
    </row>
    <row r="183" spans="76:76" ht="15.75" thickBot="1" x14ac:dyDescent="0.25">
      <c r="BX183" s="24" t="s">
        <v>624</v>
      </c>
    </row>
    <row r="184" spans="76:76" ht="15" x14ac:dyDescent="0.2">
      <c r="BX184" s="37" t="s">
        <v>625</v>
      </c>
    </row>
    <row r="185" spans="76:76" ht="15.75" thickBot="1" x14ac:dyDescent="0.25">
      <c r="BX185" s="24" t="s">
        <v>627</v>
      </c>
    </row>
    <row r="186" spans="76:76" ht="15" x14ac:dyDescent="0.2">
      <c r="BX186" s="37" t="s">
        <v>628</v>
      </c>
    </row>
    <row r="187" spans="76:76" ht="15.75" thickBot="1" x14ac:dyDescent="0.25">
      <c r="BX187" s="24" t="s">
        <v>629</v>
      </c>
    </row>
    <row r="188" spans="76:76" ht="15" x14ac:dyDescent="0.2">
      <c r="BX188" s="37" t="s">
        <v>631</v>
      </c>
    </row>
    <row r="189" spans="76:76" ht="15.75" thickBot="1" x14ac:dyDescent="0.25">
      <c r="BX189" s="24" t="s">
        <v>633</v>
      </c>
    </row>
    <row r="190" spans="76:76" ht="15" x14ac:dyDescent="0.2">
      <c r="BX190" s="37" t="s">
        <v>634</v>
      </c>
    </row>
    <row r="191" spans="76:76" ht="15.75" thickBot="1" x14ac:dyDescent="0.25">
      <c r="BX191" s="24" t="s">
        <v>636</v>
      </c>
    </row>
    <row r="192" spans="76:76" ht="15" x14ac:dyDescent="0.2">
      <c r="BX192" s="37" t="s">
        <v>637</v>
      </c>
    </row>
    <row r="193" spans="76:76" ht="15.75" thickBot="1" x14ac:dyDescent="0.25">
      <c r="BX193" s="24" t="s">
        <v>639</v>
      </c>
    </row>
    <row r="194" spans="76:76" ht="15" x14ac:dyDescent="0.2">
      <c r="BX194" s="37" t="s">
        <v>641</v>
      </c>
    </row>
    <row r="195" spans="76:76" ht="15" x14ac:dyDescent="0.2">
      <c r="BX195" s="24" t="s">
        <v>643</v>
      </c>
    </row>
    <row r="196" spans="76:76" ht="45.75" thickBot="1" x14ac:dyDescent="0.25">
      <c r="BX196" s="24" t="s">
        <v>645</v>
      </c>
    </row>
    <row r="197" spans="76:76" ht="15" x14ac:dyDescent="0.2">
      <c r="BX197" s="37" t="s">
        <v>647</v>
      </c>
    </row>
    <row r="198" spans="76:76" ht="15" x14ac:dyDescent="0.2">
      <c r="BX198" s="24" t="s">
        <v>648</v>
      </c>
    </row>
    <row r="199" spans="76:76" ht="15.75" thickBot="1" x14ac:dyDescent="0.25">
      <c r="BX199" s="28" t="s">
        <v>649</v>
      </c>
    </row>
    <row r="200" spans="76:76" ht="15" x14ac:dyDescent="0.2">
      <c r="BX200" s="37" t="s">
        <v>650</v>
      </c>
    </row>
    <row r="201" spans="76:76" ht="15.75" thickBot="1" x14ac:dyDescent="0.25">
      <c r="BX201" s="24" t="s">
        <v>652</v>
      </c>
    </row>
    <row r="202" spans="76:76" ht="15" x14ac:dyDescent="0.2">
      <c r="BX202" s="37" t="s">
        <v>654</v>
      </c>
    </row>
    <row r="203" spans="76:76" ht="15.75" thickBot="1" x14ac:dyDescent="0.25">
      <c r="BX203" s="24" t="s">
        <v>656</v>
      </c>
    </row>
    <row r="204" spans="76:76" ht="15" x14ac:dyDescent="0.2">
      <c r="BX204" s="37" t="s">
        <v>658</v>
      </c>
    </row>
    <row r="205" spans="76:76" ht="15.75" thickBot="1" x14ac:dyDescent="0.25">
      <c r="BX205" s="24" t="s">
        <v>660</v>
      </c>
    </row>
    <row r="206" spans="76:76" ht="15" x14ac:dyDescent="0.2">
      <c r="BX206" s="37" t="s">
        <v>663</v>
      </c>
    </row>
    <row r="207" spans="76:76" ht="15.75" thickBot="1" x14ac:dyDescent="0.25">
      <c r="BX207" s="24" t="s">
        <v>664</v>
      </c>
    </row>
    <row r="208" spans="76:76" ht="15" x14ac:dyDescent="0.2">
      <c r="BX208" s="37" t="s">
        <v>666</v>
      </c>
    </row>
    <row r="209" spans="76:76" ht="15.75" thickBot="1" x14ac:dyDescent="0.25">
      <c r="BX209" s="24" t="s">
        <v>668</v>
      </c>
    </row>
    <row r="210" spans="76:76" ht="15" x14ac:dyDescent="0.2">
      <c r="BX210" s="37" t="s">
        <v>669</v>
      </c>
    </row>
    <row r="211" spans="76:76" ht="15.75" thickBot="1" x14ac:dyDescent="0.25">
      <c r="BX211" s="24" t="s">
        <v>670</v>
      </c>
    </row>
    <row r="212" spans="76:76" ht="15" x14ac:dyDescent="0.2">
      <c r="BX212" s="37" t="s">
        <v>672</v>
      </c>
    </row>
    <row r="213" spans="76:76" ht="15.75" thickBot="1" x14ac:dyDescent="0.25">
      <c r="BX213" s="24" t="s">
        <v>674</v>
      </c>
    </row>
    <row r="214" spans="76:76" ht="15" x14ac:dyDescent="0.2">
      <c r="BX214" s="37" t="s">
        <v>676</v>
      </c>
    </row>
    <row r="215" spans="76:76" ht="15" x14ac:dyDescent="0.2">
      <c r="BX215" s="24" t="s">
        <v>678</v>
      </c>
    </row>
    <row r="216" spans="76:76" ht="15" x14ac:dyDescent="0.2">
      <c r="BX216" s="28" t="s">
        <v>680</v>
      </c>
    </row>
    <row r="217" spans="76:76" ht="15" x14ac:dyDescent="0.2">
      <c r="BX217" s="28" t="s">
        <v>682</v>
      </c>
    </row>
    <row r="218" spans="76:76" ht="15" x14ac:dyDescent="0.2">
      <c r="BX218" s="28" t="s">
        <v>683</v>
      </c>
    </row>
    <row r="219" spans="76:76" ht="15" x14ac:dyDescent="0.2">
      <c r="BX219" s="28" t="s">
        <v>685</v>
      </c>
    </row>
    <row r="220" spans="76:76" ht="15" x14ac:dyDescent="0.2">
      <c r="BX220" s="28" t="s">
        <v>686</v>
      </c>
    </row>
    <row r="221" spans="76:76" ht="15.75" thickBot="1" x14ac:dyDescent="0.25">
      <c r="BX221" s="28" t="s">
        <v>687</v>
      </c>
    </row>
    <row r="222" spans="76:76" ht="15" x14ac:dyDescent="0.2">
      <c r="BX222" s="37" t="s">
        <v>688</v>
      </c>
    </row>
    <row r="223" spans="76:76" ht="15" x14ac:dyDescent="0.2">
      <c r="BX223" s="24" t="s">
        <v>689</v>
      </c>
    </row>
    <row r="224" spans="76:76" ht="15" x14ac:dyDescent="0.2">
      <c r="BX224" s="28" t="s">
        <v>690</v>
      </c>
    </row>
    <row r="225" spans="76:76" ht="15.75" thickBot="1" x14ac:dyDescent="0.25">
      <c r="BX225" s="28" t="s">
        <v>691</v>
      </c>
    </row>
    <row r="226" spans="76:76" ht="15" x14ac:dyDescent="0.2">
      <c r="BX226" s="37" t="s">
        <v>692</v>
      </c>
    </row>
    <row r="227" spans="76:76" ht="15.75" thickBot="1" x14ac:dyDescent="0.25">
      <c r="BX227" s="24" t="s">
        <v>694</v>
      </c>
    </row>
    <row r="228" spans="76:76" ht="15" x14ac:dyDescent="0.2">
      <c r="BX228" s="37" t="s">
        <v>695</v>
      </c>
    </row>
    <row r="229" spans="76:76" ht="15.75" thickBot="1" x14ac:dyDescent="0.25">
      <c r="BX229" s="24" t="s">
        <v>697</v>
      </c>
    </row>
    <row r="230" spans="76:76" ht="15" x14ac:dyDescent="0.2">
      <c r="BX230" s="37" t="s">
        <v>698</v>
      </c>
    </row>
    <row r="231" spans="76:76" ht="15.75" thickBot="1" x14ac:dyDescent="0.25">
      <c r="BX231" s="24" t="s">
        <v>699</v>
      </c>
    </row>
    <row r="232" spans="76:76" ht="15" x14ac:dyDescent="0.2">
      <c r="BX232" s="37" t="s">
        <v>700</v>
      </c>
    </row>
    <row r="233" spans="76:76" ht="15.75" thickBot="1" x14ac:dyDescent="0.25">
      <c r="BX233" s="24" t="s">
        <v>701</v>
      </c>
    </row>
    <row r="234" spans="76:76" ht="15" x14ac:dyDescent="0.2">
      <c r="BX234" s="37" t="s">
        <v>702</v>
      </c>
    </row>
    <row r="235" spans="76:76" ht="15.75" thickBot="1" x14ac:dyDescent="0.25">
      <c r="BX235" s="24" t="s">
        <v>703</v>
      </c>
    </row>
    <row r="236" spans="76:76" ht="15" x14ac:dyDescent="0.2">
      <c r="BX236" s="37" t="s">
        <v>705</v>
      </c>
    </row>
    <row r="237" spans="76:76" ht="15.75" thickBot="1" x14ac:dyDescent="0.25">
      <c r="BX237" s="24" t="s">
        <v>707</v>
      </c>
    </row>
    <row r="238" spans="76:76" ht="15" x14ac:dyDescent="0.2">
      <c r="BX238" s="37" t="s">
        <v>709</v>
      </c>
    </row>
    <row r="239" spans="76:76" ht="15.75" thickBot="1" x14ac:dyDescent="0.25">
      <c r="BX239" s="24" t="s">
        <v>711</v>
      </c>
    </row>
    <row r="240" spans="76:76" ht="15" x14ac:dyDescent="0.2">
      <c r="BX240" s="37" t="s">
        <v>712</v>
      </c>
    </row>
    <row r="241" spans="76:76" ht="15.75" thickBot="1" x14ac:dyDescent="0.25">
      <c r="BX241" s="24" t="s">
        <v>713</v>
      </c>
    </row>
    <row r="242" spans="76:76" ht="15" x14ac:dyDescent="0.2">
      <c r="BX242" s="37" t="s">
        <v>715</v>
      </c>
    </row>
    <row r="243" spans="76:76" ht="15" x14ac:dyDescent="0.2">
      <c r="BX243" s="24" t="s">
        <v>717</v>
      </c>
    </row>
    <row r="244" spans="76:76" ht="15" x14ac:dyDescent="0.2">
      <c r="BX244" s="28" t="s">
        <v>718</v>
      </c>
    </row>
    <row r="245" spans="76:76" ht="15.75" thickBot="1" x14ac:dyDescent="0.25">
      <c r="BX245" s="28" t="s">
        <v>719</v>
      </c>
    </row>
    <row r="246" spans="76:76" ht="15" x14ac:dyDescent="0.2">
      <c r="BX246" s="37" t="s">
        <v>721</v>
      </c>
    </row>
    <row r="247" spans="76:76" ht="15.75" thickBot="1" x14ac:dyDescent="0.25">
      <c r="BX247" s="24" t="s">
        <v>724</v>
      </c>
    </row>
    <row r="248" spans="76:76" ht="15" x14ac:dyDescent="0.2">
      <c r="BX248" s="37" t="s">
        <v>726</v>
      </c>
    </row>
    <row r="249" spans="76:76" ht="15" x14ac:dyDescent="0.2">
      <c r="BX249" s="24" t="s">
        <v>728</v>
      </c>
    </row>
    <row r="250" spans="76:76" ht="15" x14ac:dyDescent="0.2">
      <c r="BX250" s="24" t="s">
        <v>730</v>
      </c>
    </row>
    <row r="251" spans="76:76" ht="15.75" thickBot="1" x14ac:dyDescent="0.25">
      <c r="BX251" s="28" t="s">
        <v>732</v>
      </c>
    </row>
    <row r="252" spans="76:76" ht="15" x14ac:dyDescent="0.2">
      <c r="BX252" s="37" t="s">
        <v>734</v>
      </c>
    </row>
    <row r="253" spans="76:76" ht="15" x14ac:dyDescent="0.2">
      <c r="BX253" s="24" t="s">
        <v>736</v>
      </c>
    </row>
    <row r="254" spans="76:76" ht="15" x14ac:dyDescent="0.2">
      <c r="BX254" s="24" t="s">
        <v>738</v>
      </c>
    </row>
    <row r="255" spans="76:76" ht="15" x14ac:dyDescent="0.2">
      <c r="BX255" s="24" t="s">
        <v>740</v>
      </c>
    </row>
    <row r="256" spans="76:76" ht="15" x14ac:dyDescent="0.2">
      <c r="BX256" s="24" t="s">
        <v>741</v>
      </c>
    </row>
    <row r="257" spans="76:76" ht="15" x14ac:dyDescent="0.2">
      <c r="BX257" s="24" t="s">
        <v>742</v>
      </c>
    </row>
    <row r="258" spans="76:76" ht="15" x14ac:dyDescent="0.2">
      <c r="BX258" s="24" t="s">
        <v>743</v>
      </c>
    </row>
    <row r="259" spans="76:76" ht="15" x14ac:dyDescent="0.2">
      <c r="BX259" s="24" t="s">
        <v>745</v>
      </c>
    </row>
    <row r="260" spans="76:76" ht="15" x14ac:dyDescent="0.2">
      <c r="BX260" s="24" t="s">
        <v>746</v>
      </c>
    </row>
    <row r="261" spans="76:76" ht="15" x14ac:dyDescent="0.2">
      <c r="BX261" s="24" t="s">
        <v>748</v>
      </c>
    </row>
    <row r="262" spans="76:76" ht="15" x14ac:dyDescent="0.2">
      <c r="BX262" s="24" t="s">
        <v>749</v>
      </c>
    </row>
    <row r="263" spans="76:76" ht="15" x14ac:dyDescent="0.2">
      <c r="BX263" s="24" t="s">
        <v>751</v>
      </c>
    </row>
    <row r="264" spans="76:76" ht="15" x14ac:dyDescent="0.2">
      <c r="BX264" s="24" t="s">
        <v>752</v>
      </c>
    </row>
    <row r="265" spans="76:76" ht="15" x14ac:dyDescent="0.2">
      <c r="BX265" s="24" t="s">
        <v>753</v>
      </c>
    </row>
    <row r="266" spans="76:76" ht="15" x14ac:dyDescent="0.2">
      <c r="BX266" s="24" t="s">
        <v>754</v>
      </c>
    </row>
    <row r="267" spans="76:76" ht="15.75" thickBot="1" x14ac:dyDescent="0.25">
      <c r="BX267" s="28" t="s">
        <v>757</v>
      </c>
    </row>
    <row r="268" spans="76:76" ht="15" x14ac:dyDescent="0.2">
      <c r="BX268" s="37" t="s">
        <v>759</v>
      </c>
    </row>
    <row r="269" spans="76:76" ht="15" x14ac:dyDescent="0.2">
      <c r="BX269" s="39" t="s">
        <v>761</v>
      </c>
    </row>
  </sheetData>
  <sheetProtection formatCells="0" formatColumns="0" formatRows="0" insertColumns="0" insertRows="0" insertHyperlinks="0" deleteColumns="0" deleteRows="0" sort="0" autoFilter="0" pivotTables="0"/>
  <phoneticPr fontId="25" type="noConversion"/>
  <pageMargins left="0.7" right="0.7" top="0.75" bottom="0.75" header="0.3" footer="0.3"/>
  <pageSetup paperSize="9"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40" workbookViewId="0">
      <selection activeCell="C94" sqref="C94"/>
    </sheetView>
  </sheetViews>
  <sheetFormatPr defaultRowHeight="12.75" x14ac:dyDescent="0.2"/>
  <cols>
    <col min="1" max="1" width="40.28515625" customWidth="1"/>
    <col min="2" max="2" width="29.7109375" customWidth="1"/>
    <col min="3" max="3" width="46.28515625" customWidth="1"/>
  </cols>
  <sheetData>
    <row r="1" spans="1:4" x14ac:dyDescent="0.2">
      <c r="A1" s="11" t="s">
        <v>13</v>
      </c>
      <c r="B1" s="11"/>
      <c r="C1" s="11"/>
      <c r="D1" s="11" t="s">
        <v>229</v>
      </c>
    </row>
    <row r="2" spans="1:4" x14ac:dyDescent="0.2">
      <c r="A2" s="12" t="s">
        <v>230</v>
      </c>
      <c r="B2" s="12" t="str">
        <f>RIGHT(A2,LEN(A2)-11)</f>
        <v>Алтайский край</v>
      </c>
      <c r="C2" s="12" t="str">
        <f>A2</f>
        <v>{01000000} Алтайский край</v>
      </c>
      <c r="D2" s="12" t="s">
        <v>231</v>
      </c>
    </row>
    <row r="3" spans="1:4" x14ac:dyDescent="0.2">
      <c r="A3" s="12" t="s">
        <v>232</v>
      </c>
      <c r="B3" s="12" t="str">
        <f>RIGHT(A3,LEN(A3)-11)</f>
        <v>Краснодарский край</v>
      </c>
      <c r="C3" s="12" t="str">
        <f t="shared" ref="C3:C66" si="0">A3</f>
        <v>{03000000} Краснодарский край</v>
      </c>
      <c r="D3" s="12" t="s">
        <v>231</v>
      </c>
    </row>
    <row r="4" spans="1:4" x14ac:dyDescent="0.2">
      <c r="A4" s="12" t="s">
        <v>233</v>
      </c>
      <c r="B4" s="12" t="str">
        <f>RIGHT(A4,LEN(A4)-11)</f>
        <v>Красноярский край</v>
      </c>
      <c r="C4" s="12" t="str">
        <f t="shared" si="0"/>
        <v>{04000000} Красноярский край</v>
      </c>
      <c r="D4" s="12" t="s">
        <v>231</v>
      </c>
    </row>
    <row r="5" spans="1:4" x14ac:dyDescent="0.2">
      <c r="A5" s="12" t="s">
        <v>234</v>
      </c>
      <c r="B5" s="12" t="str">
        <f t="shared" ref="B5:B68" si="1">RIGHT(A5,LEN(A5)-11)</f>
        <v>Приморский край</v>
      </c>
      <c r="C5" s="12" t="str">
        <f t="shared" si="0"/>
        <v>{05000000} Приморский край</v>
      </c>
      <c r="D5" s="12" t="s">
        <v>231</v>
      </c>
    </row>
    <row r="6" spans="1:4" x14ac:dyDescent="0.2">
      <c r="A6" s="12" t="s">
        <v>235</v>
      </c>
      <c r="B6" s="12" t="str">
        <f t="shared" si="1"/>
        <v>Ставропольский край</v>
      </c>
      <c r="C6" s="12" t="str">
        <f t="shared" si="0"/>
        <v>{07000000} Ставропольский край</v>
      </c>
      <c r="D6" s="12" t="s">
        <v>231</v>
      </c>
    </row>
    <row r="7" spans="1:4" x14ac:dyDescent="0.2">
      <c r="A7" s="12" t="s">
        <v>236</v>
      </c>
      <c r="B7" s="12" t="str">
        <f t="shared" si="1"/>
        <v>Хабаровский край</v>
      </c>
      <c r="C7" s="12" t="str">
        <f t="shared" si="0"/>
        <v>{08000000} Хабаровский край</v>
      </c>
      <c r="D7" s="12" t="s">
        <v>231</v>
      </c>
    </row>
    <row r="8" spans="1:4" x14ac:dyDescent="0.2">
      <c r="A8" s="12" t="s">
        <v>237</v>
      </c>
      <c r="B8" s="12" t="str">
        <f t="shared" si="1"/>
        <v>Амурская область</v>
      </c>
      <c r="C8" s="12" t="str">
        <f t="shared" si="0"/>
        <v>{10000000} Амурская область</v>
      </c>
      <c r="D8" s="12" t="s">
        <v>231</v>
      </c>
    </row>
    <row r="9" spans="1:4" x14ac:dyDescent="0.2">
      <c r="A9" s="12" t="s">
        <v>238</v>
      </c>
      <c r="B9" s="12" t="str">
        <f t="shared" si="1"/>
        <v>Архангельская область</v>
      </c>
      <c r="C9" s="12" t="str">
        <f t="shared" si="0"/>
        <v>{11000000} Архангельская область</v>
      </c>
      <c r="D9" s="12" t="s">
        <v>231</v>
      </c>
    </row>
    <row r="10" spans="1:4" x14ac:dyDescent="0.2">
      <c r="A10" s="12" t="s">
        <v>239</v>
      </c>
      <c r="B10" s="12" t="str">
        <f t="shared" si="1"/>
        <v>Ненецкий АО</v>
      </c>
      <c r="C10" s="12" t="str">
        <f t="shared" si="0"/>
        <v>{11800000} Ненецкий АО</v>
      </c>
      <c r="D10" s="12" t="s">
        <v>231</v>
      </c>
    </row>
    <row r="11" spans="1:4" x14ac:dyDescent="0.2">
      <c r="A11" s="12" t="s">
        <v>240</v>
      </c>
      <c r="B11" s="12" t="str">
        <f t="shared" si="1"/>
        <v>Астраханская область</v>
      </c>
      <c r="C11" s="12" t="str">
        <f t="shared" si="0"/>
        <v>{12000000} Астраханская область</v>
      </c>
      <c r="D11" s="12" t="s">
        <v>231</v>
      </c>
    </row>
    <row r="12" spans="1:4" x14ac:dyDescent="0.2">
      <c r="A12" s="12" t="s">
        <v>241</v>
      </c>
      <c r="B12" s="12" t="str">
        <f t="shared" si="1"/>
        <v>Белгородская область</v>
      </c>
      <c r="C12" s="12" t="str">
        <f t="shared" si="0"/>
        <v>{14000000} Белгородская область</v>
      </c>
      <c r="D12" s="12" t="s">
        <v>231</v>
      </c>
    </row>
    <row r="13" spans="1:4" x14ac:dyDescent="0.2">
      <c r="A13" s="12" t="s">
        <v>242</v>
      </c>
      <c r="B13" s="12" t="str">
        <f t="shared" si="1"/>
        <v>Брянская область</v>
      </c>
      <c r="C13" s="12" t="str">
        <f t="shared" si="0"/>
        <v>{15000000} Брянская область</v>
      </c>
      <c r="D13" s="12" t="s">
        <v>231</v>
      </c>
    </row>
    <row r="14" spans="1:4" x14ac:dyDescent="0.2">
      <c r="A14" s="12" t="s">
        <v>243</v>
      </c>
      <c r="B14" s="12" t="str">
        <f t="shared" si="1"/>
        <v>Владимирская область</v>
      </c>
      <c r="C14" s="12" t="str">
        <f t="shared" si="0"/>
        <v>{17000000} Владимирская область</v>
      </c>
      <c r="D14" s="12" t="s">
        <v>231</v>
      </c>
    </row>
    <row r="15" spans="1:4" x14ac:dyDescent="0.2">
      <c r="A15" s="12" t="s">
        <v>244</v>
      </c>
      <c r="B15" s="12" t="str">
        <f t="shared" si="1"/>
        <v>Волгоградская область</v>
      </c>
      <c r="C15" s="12" t="str">
        <f t="shared" si="0"/>
        <v>{18000000} Волгоградская область</v>
      </c>
      <c r="D15" s="12" t="s">
        <v>231</v>
      </c>
    </row>
    <row r="16" spans="1:4" x14ac:dyDescent="0.2">
      <c r="A16" s="12" t="s">
        <v>245</v>
      </c>
      <c r="B16" s="12" t="str">
        <f t="shared" si="1"/>
        <v>Вологодская область</v>
      </c>
      <c r="C16" s="12" t="str">
        <f t="shared" si="0"/>
        <v>{19000000} Вологодская область</v>
      </c>
      <c r="D16" s="12" t="s">
        <v>231</v>
      </c>
    </row>
    <row r="17" spans="1:4" x14ac:dyDescent="0.2">
      <c r="A17" s="12" t="s">
        <v>246</v>
      </c>
      <c r="B17" s="12" t="str">
        <f t="shared" si="1"/>
        <v>Воронежская область</v>
      </c>
      <c r="C17" s="12" t="str">
        <f t="shared" si="0"/>
        <v>{20000000} Воронежская область</v>
      </c>
      <c r="D17" s="12" t="s">
        <v>231</v>
      </c>
    </row>
    <row r="18" spans="1:4" x14ac:dyDescent="0.2">
      <c r="A18" s="12" t="s">
        <v>247</v>
      </c>
      <c r="B18" s="12" t="str">
        <f t="shared" si="1"/>
        <v>Нижегородская область</v>
      </c>
      <c r="C18" s="12" t="str">
        <f t="shared" si="0"/>
        <v>{22000000} Нижегородская область</v>
      </c>
      <c r="D18" s="12" t="s">
        <v>231</v>
      </c>
    </row>
    <row r="19" spans="1:4" x14ac:dyDescent="0.2">
      <c r="A19" s="12" t="s">
        <v>248</v>
      </c>
      <c r="B19" s="12" t="str">
        <f t="shared" si="1"/>
        <v>Ивановская область</v>
      </c>
      <c r="C19" s="12" t="str">
        <f t="shared" si="0"/>
        <v>{24000000} Ивановская область</v>
      </c>
      <c r="D19" s="12" t="s">
        <v>231</v>
      </c>
    </row>
    <row r="20" spans="1:4" x14ac:dyDescent="0.2">
      <c r="A20" s="12" t="s">
        <v>249</v>
      </c>
      <c r="B20" s="12" t="str">
        <f t="shared" si="1"/>
        <v>Иркутская область</v>
      </c>
      <c r="C20" s="12" t="str">
        <f t="shared" si="0"/>
        <v>{25000000} Иркутская область</v>
      </c>
      <c r="D20" s="12" t="s">
        <v>231</v>
      </c>
    </row>
    <row r="21" spans="1:4" x14ac:dyDescent="0.2">
      <c r="A21" s="12" t="s">
        <v>250</v>
      </c>
      <c r="B21" s="12" t="str">
        <f t="shared" si="1"/>
        <v>Республика Ингушетия</v>
      </c>
      <c r="C21" s="12" t="str">
        <f t="shared" si="0"/>
        <v>{26600000} Республика Ингушетия</v>
      </c>
      <c r="D21" s="12" t="s">
        <v>231</v>
      </c>
    </row>
    <row r="22" spans="1:4" x14ac:dyDescent="0.2">
      <c r="A22" s="12" t="s">
        <v>251</v>
      </c>
      <c r="B22" s="12" t="str">
        <f t="shared" si="1"/>
        <v>Калининградская область</v>
      </c>
      <c r="C22" s="12" t="str">
        <f t="shared" si="0"/>
        <v>{27000000} Калининградская область</v>
      </c>
      <c r="D22" s="12" t="s">
        <v>231</v>
      </c>
    </row>
    <row r="23" spans="1:4" x14ac:dyDescent="0.2">
      <c r="A23" s="12" t="s">
        <v>252</v>
      </c>
      <c r="B23" s="12" t="str">
        <f t="shared" si="1"/>
        <v>Тверская область</v>
      </c>
      <c r="C23" s="12" t="str">
        <f t="shared" si="0"/>
        <v>{28000000} Тверская область</v>
      </c>
      <c r="D23" s="12" t="s">
        <v>231</v>
      </c>
    </row>
    <row r="24" spans="1:4" x14ac:dyDescent="0.2">
      <c r="A24" s="12" t="s">
        <v>253</v>
      </c>
      <c r="B24" s="12" t="str">
        <f t="shared" si="1"/>
        <v>Калужская область</v>
      </c>
      <c r="C24" s="12" t="str">
        <f t="shared" si="0"/>
        <v>{29000000} Калужская область</v>
      </c>
      <c r="D24" s="12" t="s">
        <v>231</v>
      </c>
    </row>
    <row r="25" spans="1:4" x14ac:dyDescent="0.2">
      <c r="A25" s="12" t="s">
        <v>254</v>
      </c>
      <c r="B25" s="12" t="str">
        <f t="shared" si="1"/>
        <v>Камчатский край</v>
      </c>
      <c r="C25" s="12" t="str">
        <f t="shared" si="0"/>
        <v>{30000000} Камчатский край</v>
      </c>
      <c r="D25" s="12" t="s">
        <v>231</v>
      </c>
    </row>
    <row r="26" spans="1:4" x14ac:dyDescent="0.2">
      <c r="A26" s="12" t="s">
        <v>255</v>
      </c>
      <c r="B26" s="12" t="str">
        <f t="shared" si="1"/>
        <v>Кемеровская область</v>
      </c>
      <c r="C26" s="12" t="str">
        <f t="shared" si="0"/>
        <v>{32000000} Кемеровская область</v>
      </c>
      <c r="D26" s="12" t="s">
        <v>231</v>
      </c>
    </row>
    <row r="27" spans="1:4" x14ac:dyDescent="0.2">
      <c r="A27" s="12" t="s">
        <v>256</v>
      </c>
      <c r="B27" s="12" t="str">
        <f t="shared" si="1"/>
        <v>Кировская область</v>
      </c>
      <c r="C27" s="12" t="str">
        <f t="shared" si="0"/>
        <v>{33000000} Кировская область</v>
      </c>
      <c r="D27" s="12" t="s">
        <v>231</v>
      </c>
    </row>
    <row r="28" spans="1:4" x14ac:dyDescent="0.2">
      <c r="A28" s="12" t="s">
        <v>257</v>
      </c>
      <c r="B28" s="12" t="str">
        <f t="shared" si="1"/>
        <v>Костромская область</v>
      </c>
      <c r="C28" s="12" t="str">
        <f t="shared" si="0"/>
        <v>{34000000} Костромская область</v>
      </c>
      <c r="D28" s="12" t="s">
        <v>231</v>
      </c>
    </row>
    <row r="29" spans="1:4" x14ac:dyDescent="0.2">
      <c r="A29" s="12" t="s">
        <v>258</v>
      </c>
      <c r="B29" s="12" t="str">
        <f t="shared" si="1"/>
        <v>Республика Крым</v>
      </c>
      <c r="C29" s="12" t="str">
        <f t="shared" si="0"/>
        <v>{35000000} Республика Крым</v>
      </c>
      <c r="D29" s="12" t="s">
        <v>231</v>
      </c>
    </row>
    <row r="30" spans="1:4" x14ac:dyDescent="0.2">
      <c r="A30" s="12" t="s">
        <v>259</v>
      </c>
      <c r="B30" s="12" t="str">
        <f t="shared" si="1"/>
        <v>Самарская область</v>
      </c>
      <c r="C30" s="12" t="str">
        <f t="shared" si="0"/>
        <v>{36000000} Самарская область</v>
      </c>
      <c r="D30" s="12" t="s">
        <v>231</v>
      </c>
    </row>
    <row r="31" spans="1:4" x14ac:dyDescent="0.2">
      <c r="A31" s="12" t="s">
        <v>260</v>
      </c>
      <c r="B31" s="12" t="str">
        <f t="shared" si="1"/>
        <v>Курганская область</v>
      </c>
      <c r="C31" s="12" t="str">
        <f t="shared" si="0"/>
        <v>{37000000} Курганская область</v>
      </c>
      <c r="D31" s="12" t="s">
        <v>231</v>
      </c>
    </row>
    <row r="32" spans="1:4" x14ac:dyDescent="0.2">
      <c r="A32" s="12" t="s">
        <v>261</v>
      </c>
      <c r="B32" s="12" t="str">
        <f t="shared" si="1"/>
        <v>Курская область</v>
      </c>
      <c r="C32" s="12" t="str">
        <f t="shared" si="0"/>
        <v>{38000000} Курская область</v>
      </c>
      <c r="D32" s="12" t="s">
        <v>231</v>
      </c>
    </row>
    <row r="33" spans="1:4" x14ac:dyDescent="0.2">
      <c r="A33" s="12" t="s">
        <v>262</v>
      </c>
      <c r="B33" s="12" t="str">
        <f t="shared" si="1"/>
        <v>г. Санкт-Петербург</v>
      </c>
      <c r="C33" s="12" t="str">
        <f t="shared" si="0"/>
        <v>{40000000} г. Санкт-Петербург</v>
      </c>
      <c r="D33" s="12" t="s">
        <v>231</v>
      </c>
    </row>
    <row r="34" spans="1:4" x14ac:dyDescent="0.2">
      <c r="A34" s="12" t="s">
        <v>263</v>
      </c>
      <c r="B34" s="12" t="str">
        <f t="shared" si="1"/>
        <v>Ленинградская область</v>
      </c>
      <c r="C34" s="12" t="str">
        <f t="shared" si="0"/>
        <v>{41000000} Ленинградская область</v>
      </c>
      <c r="D34" s="12" t="s">
        <v>231</v>
      </c>
    </row>
    <row r="35" spans="1:4" x14ac:dyDescent="0.2">
      <c r="A35" s="12" t="s">
        <v>264</v>
      </c>
      <c r="B35" s="12" t="str">
        <f t="shared" si="1"/>
        <v>Липецкая область</v>
      </c>
      <c r="C35" s="12" t="str">
        <f t="shared" si="0"/>
        <v>{42000000} Липецкая область</v>
      </c>
      <c r="D35" s="12" t="s">
        <v>231</v>
      </c>
    </row>
    <row r="36" spans="1:4" x14ac:dyDescent="0.2">
      <c r="A36" s="12" t="s">
        <v>265</v>
      </c>
      <c r="B36" s="12" t="str">
        <f t="shared" si="1"/>
        <v>Магаданская область</v>
      </c>
      <c r="C36" s="12" t="str">
        <f t="shared" si="0"/>
        <v>{44000000} Магаданская область</v>
      </c>
      <c r="D36" s="12" t="s">
        <v>231</v>
      </c>
    </row>
    <row r="37" spans="1:4" x14ac:dyDescent="0.2">
      <c r="A37" s="12" t="s">
        <v>266</v>
      </c>
      <c r="B37" s="12" t="str">
        <f t="shared" si="1"/>
        <v>г. Москва</v>
      </c>
      <c r="C37" s="12" t="str">
        <f t="shared" si="0"/>
        <v>{45000000} г. Москва</v>
      </c>
      <c r="D37" s="12" t="s">
        <v>231</v>
      </c>
    </row>
    <row r="38" spans="1:4" x14ac:dyDescent="0.2">
      <c r="A38" s="12" t="s">
        <v>267</v>
      </c>
      <c r="B38" s="12" t="str">
        <f t="shared" si="1"/>
        <v>Московская область</v>
      </c>
      <c r="C38" s="12" t="str">
        <f t="shared" si="0"/>
        <v>{46000000} Московская область</v>
      </c>
      <c r="D38" s="12" t="s">
        <v>231</v>
      </c>
    </row>
    <row r="39" spans="1:4" x14ac:dyDescent="0.2">
      <c r="A39" s="12" t="s">
        <v>268</v>
      </c>
      <c r="B39" s="12" t="str">
        <f t="shared" si="1"/>
        <v>Мурманская область</v>
      </c>
      <c r="C39" s="12" t="str">
        <f t="shared" si="0"/>
        <v>{47000000} Мурманская область</v>
      </c>
      <c r="D39" s="12" t="s">
        <v>231</v>
      </c>
    </row>
    <row r="40" spans="1:4" x14ac:dyDescent="0.2">
      <c r="A40" s="12" t="s">
        <v>269</v>
      </c>
      <c r="B40" s="12" t="str">
        <f t="shared" si="1"/>
        <v>Новгородская область</v>
      </c>
      <c r="C40" s="12" t="str">
        <f t="shared" si="0"/>
        <v>{49000000} Новгородская область</v>
      </c>
      <c r="D40" s="12" t="s">
        <v>231</v>
      </c>
    </row>
    <row r="41" spans="1:4" x14ac:dyDescent="0.2">
      <c r="A41" s="12" t="s">
        <v>270</v>
      </c>
      <c r="B41" s="12" t="str">
        <f t="shared" si="1"/>
        <v>Новосибирская область</v>
      </c>
      <c r="C41" s="12" t="str">
        <f t="shared" si="0"/>
        <v>{50000000} Новосибирская область</v>
      </c>
      <c r="D41" s="12" t="s">
        <v>231</v>
      </c>
    </row>
    <row r="42" spans="1:4" x14ac:dyDescent="0.2">
      <c r="A42" s="12" t="s">
        <v>271</v>
      </c>
      <c r="B42" s="12" t="str">
        <f t="shared" si="1"/>
        <v>Омская область</v>
      </c>
      <c r="C42" s="12" t="str">
        <f t="shared" si="0"/>
        <v>{52000000} Омская область</v>
      </c>
      <c r="D42" s="12" t="s">
        <v>231</v>
      </c>
    </row>
    <row r="43" spans="1:4" x14ac:dyDescent="0.2">
      <c r="A43" s="12" t="s">
        <v>272</v>
      </c>
      <c r="B43" s="12" t="str">
        <f t="shared" si="1"/>
        <v>Оренбургская область</v>
      </c>
      <c r="C43" s="12" t="str">
        <f t="shared" si="0"/>
        <v>{53000000} Оренбургская область</v>
      </c>
      <c r="D43" s="12" t="s">
        <v>231</v>
      </c>
    </row>
    <row r="44" spans="1:4" x14ac:dyDescent="0.2">
      <c r="A44" s="12" t="s">
        <v>273</v>
      </c>
      <c r="B44" s="12" t="str">
        <f t="shared" si="1"/>
        <v>Орловская область</v>
      </c>
      <c r="C44" s="12" t="str">
        <f t="shared" si="0"/>
        <v>{54000000} Орловская область</v>
      </c>
      <c r="D44" s="12" t="s">
        <v>231</v>
      </c>
    </row>
    <row r="45" spans="1:4" x14ac:dyDescent="0.2">
      <c r="A45" s="12" t="s">
        <v>274</v>
      </c>
      <c r="B45" s="12" t="str">
        <f t="shared" si="1"/>
        <v>Пензенская область</v>
      </c>
      <c r="C45" s="12" t="str">
        <f t="shared" si="0"/>
        <v>{56000000} Пензенская область</v>
      </c>
      <c r="D45" s="12" t="s">
        <v>231</v>
      </c>
    </row>
    <row r="46" spans="1:4" x14ac:dyDescent="0.2">
      <c r="A46" s="12" t="s">
        <v>275</v>
      </c>
      <c r="B46" s="12" t="str">
        <f t="shared" si="1"/>
        <v>Пермский край</v>
      </c>
      <c r="C46" s="12" t="str">
        <f t="shared" si="0"/>
        <v>{57000000} Пермский край</v>
      </c>
      <c r="D46" s="12" t="s">
        <v>231</v>
      </c>
    </row>
    <row r="47" spans="1:4" x14ac:dyDescent="0.2">
      <c r="A47" s="12" t="s">
        <v>276</v>
      </c>
      <c r="B47" s="12" t="str">
        <f t="shared" si="1"/>
        <v>Псковская область</v>
      </c>
      <c r="C47" s="12" t="str">
        <f t="shared" si="0"/>
        <v>{58000000} Псковская область</v>
      </c>
      <c r="D47" s="12" t="s">
        <v>231</v>
      </c>
    </row>
    <row r="48" spans="1:4" x14ac:dyDescent="0.2">
      <c r="A48" s="12" t="s">
        <v>277</v>
      </c>
      <c r="B48" s="12" t="str">
        <f t="shared" si="1"/>
        <v>Ростовская область</v>
      </c>
      <c r="C48" s="12" t="str">
        <f t="shared" si="0"/>
        <v>{60000000} Ростовская область</v>
      </c>
      <c r="D48" s="12" t="s">
        <v>231</v>
      </c>
    </row>
    <row r="49" spans="1:4" x14ac:dyDescent="0.2">
      <c r="A49" s="12" t="s">
        <v>278</v>
      </c>
      <c r="B49" s="12" t="str">
        <f t="shared" si="1"/>
        <v>Рязанская область</v>
      </c>
      <c r="C49" s="12" t="str">
        <f t="shared" si="0"/>
        <v>{61000000} Рязанская область</v>
      </c>
      <c r="D49" s="12" t="s">
        <v>231</v>
      </c>
    </row>
    <row r="50" spans="1:4" x14ac:dyDescent="0.2">
      <c r="A50" s="12" t="s">
        <v>279</v>
      </c>
      <c r="B50" s="12" t="str">
        <f t="shared" si="1"/>
        <v>Саратовская область</v>
      </c>
      <c r="C50" s="12" t="str">
        <f t="shared" si="0"/>
        <v>{63000000} Саратовская область</v>
      </c>
      <c r="D50" s="12" t="s">
        <v>231</v>
      </c>
    </row>
    <row r="51" spans="1:4" x14ac:dyDescent="0.2">
      <c r="A51" s="12" t="s">
        <v>280</v>
      </c>
      <c r="B51" s="12" t="str">
        <f t="shared" si="1"/>
        <v>Сахалинская область</v>
      </c>
      <c r="C51" s="12" t="str">
        <f t="shared" si="0"/>
        <v>{64000000} Сахалинская область</v>
      </c>
      <c r="D51" s="12" t="s">
        <v>231</v>
      </c>
    </row>
    <row r="52" spans="1:4" x14ac:dyDescent="0.2">
      <c r="A52" s="12" t="s">
        <v>281</v>
      </c>
      <c r="B52" s="12" t="str">
        <f t="shared" si="1"/>
        <v>Свердловская область</v>
      </c>
      <c r="C52" s="12" t="str">
        <f t="shared" si="0"/>
        <v>{65000000} Свердловская область</v>
      </c>
      <c r="D52" s="12" t="s">
        <v>231</v>
      </c>
    </row>
    <row r="53" spans="1:4" x14ac:dyDescent="0.2">
      <c r="A53" s="12" t="s">
        <v>282</v>
      </c>
      <c r="B53" s="12" t="str">
        <f t="shared" si="1"/>
        <v>Смоленская область</v>
      </c>
      <c r="C53" s="12" t="str">
        <f t="shared" si="0"/>
        <v>{66000000} Смоленская область</v>
      </c>
      <c r="D53" s="12" t="s">
        <v>231</v>
      </c>
    </row>
    <row r="54" spans="1:4" x14ac:dyDescent="0.2">
      <c r="A54" s="12" t="s">
        <v>283</v>
      </c>
      <c r="B54" s="12" t="str">
        <f t="shared" si="1"/>
        <v>г. Севастополь</v>
      </c>
      <c r="C54" s="12" t="str">
        <f t="shared" si="0"/>
        <v>{67000000} г. Севастополь</v>
      </c>
      <c r="D54" s="12" t="s">
        <v>231</v>
      </c>
    </row>
    <row r="55" spans="1:4" x14ac:dyDescent="0.2">
      <c r="A55" s="12" t="s">
        <v>284</v>
      </c>
      <c r="B55" s="12" t="str">
        <f t="shared" si="1"/>
        <v>Тамбовская область</v>
      </c>
      <c r="C55" s="12" t="str">
        <f t="shared" si="0"/>
        <v>{68000000} Тамбовская область</v>
      </c>
      <c r="D55" s="12" t="s">
        <v>231</v>
      </c>
    </row>
    <row r="56" spans="1:4" x14ac:dyDescent="0.2">
      <c r="A56" s="12" t="s">
        <v>285</v>
      </c>
      <c r="B56" s="12" t="str">
        <f t="shared" si="1"/>
        <v>Томская область</v>
      </c>
      <c r="C56" s="12" t="str">
        <f t="shared" si="0"/>
        <v>{69000000} Томская область</v>
      </c>
      <c r="D56" s="12" t="s">
        <v>231</v>
      </c>
    </row>
    <row r="57" spans="1:4" x14ac:dyDescent="0.2">
      <c r="A57" s="12" t="s">
        <v>286</v>
      </c>
      <c r="B57" s="12" t="str">
        <f t="shared" si="1"/>
        <v>Тульская область</v>
      </c>
      <c r="C57" s="12" t="str">
        <f t="shared" si="0"/>
        <v>{70000000} Тульская область</v>
      </c>
      <c r="D57" s="12" t="s">
        <v>231</v>
      </c>
    </row>
    <row r="58" spans="1:4" x14ac:dyDescent="0.2">
      <c r="A58" s="12" t="s">
        <v>287</v>
      </c>
      <c r="B58" s="12" t="str">
        <f t="shared" si="1"/>
        <v>Тюменская область</v>
      </c>
      <c r="C58" s="12" t="str">
        <f t="shared" si="0"/>
        <v>{71000000} Тюменская область</v>
      </c>
      <c r="D58" s="12" t="s">
        <v>231</v>
      </c>
    </row>
    <row r="59" spans="1:4" x14ac:dyDescent="0.2">
      <c r="A59" s="12" t="s">
        <v>288</v>
      </c>
      <c r="B59" s="12" t="str">
        <f t="shared" si="1"/>
        <v>Ханты-Мансийский АО</v>
      </c>
      <c r="C59" s="12" t="str">
        <f t="shared" si="0"/>
        <v>{71800000} Ханты-Мансийский АО</v>
      </c>
      <c r="D59" s="12" t="s">
        <v>231</v>
      </c>
    </row>
    <row r="60" spans="1:4" x14ac:dyDescent="0.2">
      <c r="A60" s="12" t="s">
        <v>289</v>
      </c>
      <c r="B60" s="12" t="str">
        <f t="shared" si="1"/>
        <v>Ямало-Ненецкий АО</v>
      </c>
      <c r="C60" s="12" t="str">
        <f t="shared" si="0"/>
        <v>{71900000} Ямало-Ненецкий АО</v>
      </c>
      <c r="D60" s="12" t="s">
        <v>231</v>
      </c>
    </row>
    <row r="61" spans="1:4" x14ac:dyDescent="0.2">
      <c r="A61" s="12" t="s">
        <v>290</v>
      </c>
      <c r="B61" s="12" t="str">
        <f t="shared" si="1"/>
        <v>Ульяновская область</v>
      </c>
      <c r="C61" s="12" t="str">
        <f t="shared" si="0"/>
        <v>{73000000} Ульяновская область</v>
      </c>
      <c r="D61" s="12" t="s">
        <v>231</v>
      </c>
    </row>
    <row r="62" spans="1:4" x14ac:dyDescent="0.2">
      <c r="A62" s="12" t="s">
        <v>291</v>
      </c>
      <c r="B62" s="12" t="str">
        <f t="shared" si="1"/>
        <v>Челябинская область</v>
      </c>
      <c r="C62" s="12" t="str">
        <f t="shared" si="0"/>
        <v>{75000000} Челябинская область</v>
      </c>
      <c r="D62" s="12" t="s">
        <v>231</v>
      </c>
    </row>
    <row r="63" spans="1:4" x14ac:dyDescent="0.2">
      <c r="A63" s="12" t="s">
        <v>292</v>
      </c>
      <c r="B63" s="12" t="str">
        <f t="shared" si="1"/>
        <v>Забайкальский край</v>
      </c>
      <c r="C63" s="12" t="str">
        <f t="shared" si="0"/>
        <v>{76000000} Забайкальский край</v>
      </c>
      <c r="D63" s="12" t="s">
        <v>231</v>
      </c>
    </row>
    <row r="64" spans="1:4" x14ac:dyDescent="0.2">
      <c r="A64" s="12" t="s">
        <v>293</v>
      </c>
      <c r="B64" s="12" t="str">
        <f t="shared" si="1"/>
        <v>Агинский Бурятский АО</v>
      </c>
      <c r="C64" s="12" t="str">
        <f t="shared" si="0"/>
        <v>{76100000} Агинский Бурятский АО</v>
      </c>
      <c r="D64" s="12" t="s">
        <v>231</v>
      </c>
    </row>
    <row r="65" spans="1:4" x14ac:dyDescent="0.2">
      <c r="A65" s="12" t="s">
        <v>294</v>
      </c>
      <c r="B65" s="12" t="str">
        <f t="shared" si="1"/>
        <v>Чукотский АО</v>
      </c>
      <c r="C65" s="12" t="str">
        <f t="shared" si="0"/>
        <v>{77000000} Чукотский АО</v>
      </c>
      <c r="D65" s="12" t="s">
        <v>231</v>
      </c>
    </row>
    <row r="66" spans="1:4" x14ac:dyDescent="0.2">
      <c r="A66" s="12" t="s">
        <v>295</v>
      </c>
      <c r="B66" s="12" t="str">
        <f t="shared" si="1"/>
        <v>Ярославская область</v>
      </c>
      <c r="C66" s="12" t="str">
        <f t="shared" si="0"/>
        <v>{78000000} Ярославская область</v>
      </c>
      <c r="D66" s="12" t="s">
        <v>231</v>
      </c>
    </row>
    <row r="67" spans="1:4" x14ac:dyDescent="0.2">
      <c r="A67" s="12" t="s">
        <v>296</v>
      </c>
      <c r="B67" s="12" t="str">
        <f t="shared" si="1"/>
        <v>Республика Адыгея</v>
      </c>
      <c r="C67" s="12" t="str">
        <f t="shared" ref="C67:C87" si="2">A67</f>
        <v>{79000000} Республика Адыгея</v>
      </c>
      <c r="D67" s="12" t="s">
        <v>231</v>
      </c>
    </row>
    <row r="68" spans="1:4" x14ac:dyDescent="0.2">
      <c r="A68" s="12" t="s">
        <v>297</v>
      </c>
      <c r="B68" s="12" t="str">
        <f t="shared" si="1"/>
        <v>Республика Башкортостан</v>
      </c>
      <c r="C68" s="12" t="str">
        <f t="shared" si="2"/>
        <v>{80000000} Республика Башкортостан</v>
      </c>
      <c r="D68" s="12" t="s">
        <v>231</v>
      </c>
    </row>
    <row r="69" spans="1:4" x14ac:dyDescent="0.2">
      <c r="A69" s="12" t="s">
        <v>298</v>
      </c>
      <c r="B69" s="12" t="str">
        <f t="shared" ref="B69:B87" si="3">RIGHT(A69,LEN(A69)-11)</f>
        <v>Республика Бурятия</v>
      </c>
      <c r="C69" s="12" t="str">
        <f t="shared" si="2"/>
        <v>{81000000} Республика Бурятия</v>
      </c>
      <c r="D69" s="12" t="s">
        <v>231</v>
      </c>
    </row>
    <row r="70" spans="1:4" x14ac:dyDescent="0.2">
      <c r="A70" s="12" t="s">
        <v>299</v>
      </c>
      <c r="B70" s="12" t="str">
        <f t="shared" si="3"/>
        <v>Республика Дагестан</v>
      </c>
      <c r="C70" s="12" t="str">
        <f t="shared" si="2"/>
        <v>{82000000} Республика Дагестан</v>
      </c>
      <c r="D70" s="12" t="s">
        <v>231</v>
      </c>
    </row>
    <row r="71" spans="1:4" x14ac:dyDescent="0.2">
      <c r="A71" s="12" t="s">
        <v>300</v>
      </c>
      <c r="B71" s="12" t="str">
        <f t="shared" si="3"/>
        <v>Кабардино-Балкарская Республика</v>
      </c>
      <c r="C71" s="12" t="str">
        <f t="shared" si="2"/>
        <v>{83000000} Кабардино-Балкарская Республика</v>
      </c>
      <c r="D71" s="12" t="s">
        <v>231</v>
      </c>
    </row>
    <row r="72" spans="1:4" x14ac:dyDescent="0.2">
      <c r="A72" s="12" t="s">
        <v>301</v>
      </c>
      <c r="B72" s="12" t="str">
        <f t="shared" si="3"/>
        <v>Республика Алтай</v>
      </c>
      <c r="C72" s="12" t="str">
        <f t="shared" si="2"/>
        <v>{84000000} Республика Алтай</v>
      </c>
      <c r="D72" s="12" t="s">
        <v>231</v>
      </c>
    </row>
    <row r="73" spans="1:4" x14ac:dyDescent="0.2">
      <c r="A73" s="12" t="s">
        <v>302</v>
      </c>
      <c r="B73" s="12" t="str">
        <f t="shared" si="3"/>
        <v>Республика Калмыкия</v>
      </c>
      <c r="C73" s="12" t="str">
        <f t="shared" si="2"/>
        <v>{85000000} Республика Калмыкия</v>
      </c>
      <c r="D73" s="12" t="s">
        <v>231</v>
      </c>
    </row>
    <row r="74" spans="1:4" x14ac:dyDescent="0.2">
      <c r="A74" s="12" t="s">
        <v>303</v>
      </c>
      <c r="B74" s="12" t="str">
        <f t="shared" si="3"/>
        <v>Республика Карелия</v>
      </c>
      <c r="C74" s="12" t="str">
        <f t="shared" si="2"/>
        <v>{86000000} Республика Карелия</v>
      </c>
      <c r="D74" s="12" t="s">
        <v>231</v>
      </c>
    </row>
    <row r="75" spans="1:4" x14ac:dyDescent="0.2">
      <c r="A75" s="12" t="s">
        <v>304</v>
      </c>
      <c r="B75" s="12" t="str">
        <f t="shared" si="3"/>
        <v>Республика Коми</v>
      </c>
      <c r="C75" s="12" t="str">
        <f t="shared" si="2"/>
        <v>{87000000} Республика Коми</v>
      </c>
      <c r="D75" s="12" t="s">
        <v>231</v>
      </c>
    </row>
    <row r="76" spans="1:4" x14ac:dyDescent="0.2">
      <c r="A76" s="12" t="s">
        <v>305</v>
      </c>
      <c r="B76" s="12" t="str">
        <f t="shared" si="3"/>
        <v>Республика Марий Эл</v>
      </c>
      <c r="C76" s="12" t="str">
        <f t="shared" si="2"/>
        <v>{88000000} Республика Марий Эл</v>
      </c>
      <c r="D76" s="12" t="s">
        <v>231</v>
      </c>
    </row>
    <row r="77" spans="1:4" x14ac:dyDescent="0.2">
      <c r="A77" s="12" t="s">
        <v>306</v>
      </c>
      <c r="B77" s="12" t="str">
        <f t="shared" si="3"/>
        <v>Республика Мордовия</v>
      </c>
      <c r="C77" s="12" t="str">
        <f t="shared" si="2"/>
        <v>{89000000} Республика Мордовия</v>
      </c>
      <c r="D77" s="12" t="s">
        <v>231</v>
      </c>
    </row>
    <row r="78" spans="1:4" x14ac:dyDescent="0.2">
      <c r="A78" s="12" t="s">
        <v>307</v>
      </c>
      <c r="B78" s="12" t="str">
        <f t="shared" si="3"/>
        <v>Республика Северная Осетия - Алания</v>
      </c>
      <c r="C78" s="12" t="str">
        <f t="shared" si="2"/>
        <v>{90000000} Республика Северная Осетия - Алания</v>
      </c>
      <c r="D78" s="12" t="s">
        <v>231</v>
      </c>
    </row>
    <row r="79" spans="1:4" x14ac:dyDescent="0.2">
      <c r="A79" s="12" t="s">
        <v>308</v>
      </c>
      <c r="B79" s="12" t="str">
        <f t="shared" si="3"/>
        <v>Карачаево-Черкесская Республика</v>
      </c>
      <c r="C79" s="12" t="str">
        <f t="shared" si="2"/>
        <v>{91000000} Карачаево-Черкесская Республика</v>
      </c>
      <c r="D79" s="12" t="s">
        <v>231</v>
      </c>
    </row>
    <row r="80" spans="1:4" x14ac:dyDescent="0.2">
      <c r="A80" s="12" t="s">
        <v>309</v>
      </c>
      <c r="B80" s="12" t="str">
        <f t="shared" si="3"/>
        <v>Республика Татарстан</v>
      </c>
      <c r="C80" s="12" t="str">
        <f t="shared" si="2"/>
        <v>{92000000} Республика Татарстан</v>
      </c>
      <c r="D80" s="12" t="s">
        <v>231</v>
      </c>
    </row>
    <row r="81" spans="1:4" x14ac:dyDescent="0.2">
      <c r="A81" s="12" t="s">
        <v>310</v>
      </c>
      <c r="B81" s="12" t="str">
        <f t="shared" si="3"/>
        <v>Республика Тыва</v>
      </c>
      <c r="C81" s="12" t="str">
        <f t="shared" si="2"/>
        <v>{93000000} Республика Тыва</v>
      </c>
      <c r="D81" s="12" t="s">
        <v>231</v>
      </c>
    </row>
    <row r="82" spans="1:4" x14ac:dyDescent="0.2">
      <c r="A82" s="12" t="s">
        <v>311</v>
      </c>
      <c r="B82" s="12" t="str">
        <f t="shared" si="3"/>
        <v>Удмуртская Республика</v>
      </c>
      <c r="C82" s="12" t="str">
        <f t="shared" si="2"/>
        <v>{94000000} Удмуртская Республика</v>
      </c>
      <c r="D82" s="12" t="s">
        <v>231</v>
      </c>
    </row>
    <row r="83" spans="1:4" x14ac:dyDescent="0.2">
      <c r="A83" s="12" t="s">
        <v>312</v>
      </c>
      <c r="B83" s="12" t="str">
        <f t="shared" si="3"/>
        <v>Республика Хакасия</v>
      </c>
      <c r="C83" s="12" t="str">
        <f t="shared" si="2"/>
        <v>{95000000} Республика Хакасия</v>
      </c>
      <c r="D83" s="12" t="s">
        <v>231</v>
      </c>
    </row>
    <row r="84" spans="1:4" x14ac:dyDescent="0.2">
      <c r="A84" s="12" t="s">
        <v>313</v>
      </c>
      <c r="B84" s="12" t="str">
        <f t="shared" si="3"/>
        <v>Чеченская Республика</v>
      </c>
      <c r="C84" s="12" t="str">
        <f t="shared" si="2"/>
        <v>{96000000} Чеченская Республика</v>
      </c>
      <c r="D84" s="12" t="s">
        <v>231</v>
      </c>
    </row>
    <row r="85" spans="1:4" x14ac:dyDescent="0.2">
      <c r="A85" s="12" t="s">
        <v>314</v>
      </c>
      <c r="B85" s="12" t="str">
        <f t="shared" si="3"/>
        <v>Чувашская Республика</v>
      </c>
      <c r="C85" s="12" t="str">
        <f t="shared" si="2"/>
        <v>{97000000} Чувашская Республика</v>
      </c>
      <c r="D85" s="12" t="s">
        <v>231</v>
      </c>
    </row>
    <row r="86" spans="1:4" x14ac:dyDescent="0.2">
      <c r="A86" s="12" t="s">
        <v>315</v>
      </c>
      <c r="B86" s="12" t="str">
        <f t="shared" si="3"/>
        <v>Республика Саха (Якутия)</v>
      </c>
      <c r="C86" s="12" t="str">
        <f t="shared" si="2"/>
        <v>{98000000} Республика Саха (Якутия)</v>
      </c>
      <c r="D86" s="12" t="s">
        <v>231</v>
      </c>
    </row>
    <row r="87" spans="1:4" x14ac:dyDescent="0.2">
      <c r="A87" s="12" t="s">
        <v>316</v>
      </c>
      <c r="B87" s="12" t="str">
        <f t="shared" si="3"/>
        <v>Еврейская автономная область</v>
      </c>
      <c r="C87" s="12" t="str">
        <f t="shared" si="2"/>
        <v>{99000000} Еврейская автономная область</v>
      </c>
      <c r="D87" s="12" t="s">
        <v>231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ПЕРЕЧЕНЬ ОБЪЕКТОВ</vt:lpstr>
      <vt:lpstr>Субъекты РФ</vt:lpstr>
      <vt:lpstr>Населенные пункты</vt:lpstr>
      <vt:lpstr>Списки</vt:lpstr>
      <vt:lpstr>Лист2</vt:lpstr>
      <vt:lpstr>'ПЕРЕЧЕНЬ ОБЪЕКТОВ'!Область_печати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2020-07-09T14:03:04Z</dcterms:created>
  <dcterms:modified xsi:type="dcterms:W3CDTF">2023-01-31T13:22:43Z</dcterms:modified>
</cp:coreProperties>
</file>