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845" windowWidth="9255" windowHeight="1170"/>
  </bookViews>
  <sheets>
    <sheet name="Проект рейтинга объедин" sheetId="5" r:id="rId1"/>
  </sheets>
  <definedNames>
    <definedName name="_xlnm._FilterDatabase" localSheetId="0" hidden="1">'Проект рейтинга объедин'!$A$9:$P$358</definedName>
    <definedName name="_xlnm.Print_Titles" localSheetId="0">'Проект рейтинга объедин'!$11:$11</definedName>
    <definedName name="_xlnm.Print_Area" localSheetId="0">'Проект рейтинга объедин'!$A$1:$P$382</definedName>
  </definedNames>
  <calcPr calcId="145621"/>
</workbook>
</file>

<file path=xl/calcChain.xml><?xml version="1.0" encoding="utf-8"?>
<calcChain xmlns="http://schemas.openxmlformats.org/spreadsheetml/2006/main">
  <c r="I283" i="5" l="1"/>
  <c r="I282" i="5"/>
  <c r="I281" i="5"/>
  <c r="I280" i="5"/>
  <c r="I278" i="5"/>
  <c r="I277" i="5"/>
  <c r="I275" i="5"/>
  <c r="I274" i="5"/>
  <c r="I273" i="5"/>
  <c r="I272" i="5"/>
  <c r="I270" i="5"/>
  <c r="I269" i="5"/>
  <c r="I249" i="5"/>
  <c r="I248" i="5"/>
  <c r="J245" i="5"/>
  <c r="I245" i="5" s="1"/>
  <c r="I246" i="5"/>
  <c r="I223" i="5"/>
  <c r="I222" i="5"/>
  <c r="I221" i="5"/>
  <c r="I220" i="5"/>
  <c r="I218" i="5"/>
  <c r="I217" i="5"/>
  <c r="I216" i="5"/>
  <c r="I215" i="5"/>
  <c r="I178" i="5"/>
  <c r="I177" i="5"/>
  <c r="I176" i="5"/>
  <c r="I175" i="5"/>
  <c r="I173" i="5"/>
  <c r="I172" i="5"/>
  <c r="I171" i="5"/>
  <c r="I170" i="5"/>
  <c r="I168" i="5"/>
  <c r="I167" i="5"/>
  <c r="I166" i="5"/>
  <c r="I165" i="5"/>
  <c r="I163" i="5"/>
  <c r="I162" i="5"/>
  <c r="I161" i="5"/>
  <c r="I160" i="5"/>
  <c r="I64" i="5"/>
  <c r="I63" i="5"/>
  <c r="I61" i="5"/>
  <c r="I60" i="5"/>
  <c r="I58" i="5"/>
  <c r="I57" i="5"/>
  <c r="I32" i="5"/>
  <c r="I31" i="5"/>
  <c r="I29" i="5"/>
  <c r="I28" i="5"/>
  <c r="I26" i="5"/>
  <c r="I25" i="5"/>
  <c r="I24" i="5"/>
  <c r="I23" i="5"/>
  <c r="I21" i="5"/>
  <c r="I20" i="5"/>
  <c r="I19" i="5"/>
  <c r="I18" i="5"/>
  <c r="I14" i="5"/>
  <c r="I15" i="5"/>
  <c r="I16" i="5"/>
  <c r="I13" i="5"/>
  <c r="N358" i="5" l="1"/>
  <c r="M358" i="5"/>
  <c r="L358" i="5"/>
  <c r="J358" i="5"/>
  <c r="N357" i="5"/>
  <c r="M357" i="5"/>
  <c r="L357" i="5"/>
  <c r="J357" i="5"/>
  <c r="I356" i="5"/>
  <c r="I355" i="5"/>
  <c r="I354" i="5"/>
  <c r="I353" i="5"/>
  <c r="I351" i="5"/>
  <c r="I350" i="5"/>
  <c r="I349" i="5"/>
  <c r="I348" i="5"/>
  <c r="I346" i="5"/>
  <c r="I345" i="5"/>
  <c r="I343" i="5"/>
  <c r="I342" i="5"/>
  <c r="I340" i="5"/>
  <c r="I339" i="5"/>
  <c r="I337" i="5"/>
  <c r="I336" i="5"/>
  <c r="I335" i="5"/>
  <c r="I334" i="5"/>
  <c r="I332" i="5"/>
  <c r="I331" i="5"/>
  <c r="I330" i="5"/>
  <c r="I329" i="5"/>
  <c r="I327" i="5"/>
  <c r="I326" i="5"/>
  <c r="I325" i="5"/>
  <c r="I324" i="5"/>
  <c r="I322" i="5"/>
  <c r="I321" i="5"/>
  <c r="I320" i="5"/>
  <c r="I319" i="5"/>
  <c r="I317" i="5"/>
  <c r="I316" i="5"/>
  <c r="I315" i="5"/>
  <c r="I314" i="5"/>
  <c r="I312" i="5"/>
  <c r="I311" i="5"/>
  <c r="I310" i="5"/>
  <c r="I309" i="5"/>
  <c r="I307" i="5"/>
  <c r="I306" i="5"/>
  <c r="I305" i="5"/>
  <c r="I304" i="5"/>
  <c r="I302" i="5"/>
  <c r="I301" i="5"/>
  <c r="I300" i="5"/>
  <c r="I299" i="5"/>
  <c r="I297" i="5"/>
  <c r="I296" i="5"/>
  <c r="I295" i="5"/>
  <c r="I294" i="5"/>
  <c r="I292" i="5"/>
  <c r="I291" i="5"/>
  <c r="I289" i="5"/>
  <c r="I288" i="5"/>
  <c r="I286" i="5"/>
  <c r="I285" i="5"/>
  <c r="I267" i="5"/>
  <c r="I266" i="5"/>
  <c r="I265" i="5"/>
  <c r="I264" i="5"/>
  <c r="I262" i="5"/>
  <c r="I261" i="5"/>
  <c r="I260" i="5"/>
  <c r="I259" i="5"/>
  <c r="I257" i="5"/>
  <c r="I256" i="5"/>
  <c r="I255" i="5"/>
  <c r="I254" i="5"/>
  <c r="I252" i="5"/>
  <c r="I251" i="5"/>
  <c r="I243" i="5"/>
  <c r="I242" i="5"/>
  <c r="I240" i="5"/>
  <c r="I239" i="5"/>
  <c r="I238" i="5"/>
  <c r="I237" i="5"/>
  <c r="I235" i="5"/>
  <c r="I234" i="5"/>
  <c r="I232" i="5"/>
  <c r="I231" i="5"/>
  <c r="I229" i="5"/>
  <c r="I228" i="5"/>
  <c r="I226" i="5"/>
  <c r="I225" i="5"/>
  <c r="I213" i="5"/>
  <c r="I212" i="5"/>
  <c r="I210" i="5"/>
  <c r="I209" i="5"/>
  <c r="I207" i="5"/>
  <c r="I206" i="5"/>
  <c r="I205" i="5"/>
  <c r="I204" i="5"/>
  <c r="I202" i="5"/>
  <c r="I201" i="5"/>
  <c r="I199" i="5"/>
  <c r="I198" i="5"/>
  <c r="I196" i="5"/>
  <c r="I195" i="5"/>
  <c r="I194" i="5"/>
  <c r="I193" i="5"/>
  <c r="I191" i="5"/>
  <c r="I190" i="5"/>
  <c r="I188" i="5"/>
  <c r="I187" i="5"/>
  <c r="I186" i="5"/>
  <c r="I185" i="5"/>
  <c r="I183" i="5"/>
  <c r="I182" i="5"/>
  <c r="I181" i="5"/>
  <c r="I180" i="5"/>
  <c r="I158" i="5"/>
  <c r="I157" i="5"/>
  <c r="I156" i="5"/>
  <c r="I155" i="5"/>
  <c r="I153" i="5"/>
  <c r="I152" i="5"/>
  <c r="I151" i="5"/>
  <c r="K150" i="5"/>
  <c r="I150" i="5" s="1"/>
  <c r="I148" i="5"/>
  <c r="I147" i="5"/>
  <c r="K146" i="5"/>
  <c r="K358" i="5" s="1"/>
  <c r="K145" i="5"/>
  <c r="I145" i="5" s="1"/>
  <c r="I144" i="5"/>
  <c r="I143" i="5"/>
  <c r="I142" i="5"/>
  <c r="I140" i="5"/>
  <c r="I139" i="5"/>
  <c r="I137" i="5"/>
  <c r="I136" i="5"/>
  <c r="I135" i="5"/>
  <c r="K134" i="5"/>
  <c r="K357" i="5" s="1"/>
  <c r="I132" i="5"/>
  <c r="I131" i="5"/>
  <c r="I130" i="5"/>
  <c r="I129" i="5"/>
  <c r="I127" i="5"/>
  <c r="I126" i="5"/>
  <c r="I124" i="5"/>
  <c r="I123" i="5"/>
  <c r="I122" i="5"/>
  <c r="I121" i="5"/>
  <c r="I120" i="5"/>
  <c r="I118" i="5"/>
  <c r="I117" i="5"/>
  <c r="I116" i="5"/>
  <c r="I115" i="5"/>
  <c r="I113" i="5"/>
  <c r="I112" i="5"/>
  <c r="I111" i="5"/>
  <c r="I110" i="5"/>
  <c r="I108" i="5"/>
  <c r="I107" i="5"/>
  <c r="I106" i="5"/>
  <c r="I105" i="5"/>
  <c r="I103" i="5"/>
  <c r="I102" i="5"/>
  <c r="I101" i="5"/>
  <c r="I100" i="5"/>
  <c r="I98" i="5"/>
  <c r="I97" i="5"/>
  <c r="I96" i="5"/>
  <c r="I95" i="5"/>
  <c r="I93" i="5"/>
  <c r="I92" i="5"/>
  <c r="I90" i="5"/>
  <c r="I89" i="5"/>
  <c r="I88" i="5"/>
  <c r="I87" i="5"/>
  <c r="I85" i="5"/>
  <c r="I84" i="5"/>
  <c r="I83" i="5"/>
  <c r="I82" i="5"/>
  <c r="I80" i="5"/>
  <c r="I79" i="5"/>
  <c r="I78" i="5"/>
  <c r="I77" i="5"/>
  <c r="I75" i="5"/>
  <c r="I74" i="5"/>
  <c r="I73" i="5"/>
  <c r="I72" i="5"/>
  <c r="I70" i="5"/>
  <c r="I69" i="5"/>
  <c r="I67" i="5"/>
  <c r="I66" i="5"/>
  <c r="I55" i="5"/>
  <c r="I54" i="5"/>
  <c r="I52" i="5"/>
  <c r="I51" i="5"/>
  <c r="I49" i="5"/>
  <c r="I48" i="5"/>
  <c r="I46" i="5"/>
  <c r="I45" i="5"/>
  <c r="I43" i="5"/>
  <c r="I42" i="5"/>
  <c r="I41" i="5"/>
  <c r="I40" i="5"/>
  <c r="I38" i="5"/>
  <c r="I37" i="5"/>
  <c r="I35" i="5"/>
  <c r="I34" i="5"/>
  <c r="I134" i="5" l="1"/>
  <c r="I357" i="5" s="1"/>
  <c r="I146" i="5"/>
  <c r="I358" i="5" s="1"/>
</calcChain>
</file>

<file path=xl/sharedStrings.xml><?xml version="1.0" encoding="utf-8"?>
<sst xmlns="http://schemas.openxmlformats.org/spreadsheetml/2006/main" count="1001" uniqueCount="241">
  <si>
    <t>№ п/п</t>
  </si>
  <si>
    <t>Бюджетополучатель</t>
  </si>
  <si>
    <t>Заказчик</t>
  </si>
  <si>
    <t>Источники финансирования</t>
  </si>
  <si>
    <t>всего</t>
  </si>
  <si>
    <t>СОБ</t>
  </si>
  <si>
    <t>МБ</t>
  </si>
  <si>
    <t>Плановый объем финансирования (тыс. руб.)</t>
  </si>
  <si>
    <t>Оценочный балл</t>
  </si>
  <si>
    <t>Наличие проектной документации, правоустанавливающих документов</t>
  </si>
  <si>
    <t>Наименование и местонахождение объекта инвестиций (проектная мощность)</t>
  </si>
  <si>
    <t>Наименование проекта комплексного развития сельской территории (сельской агломерации)</t>
  </si>
  <si>
    <t>Итого по государственной программе:</t>
  </si>
  <si>
    <t>Основное мероприятие государственной программы (подпрограммы)</t>
  </si>
  <si>
    <t>Главный распорядитель бюджетных средств</t>
  </si>
  <si>
    <t>Комплексное развитие Оредежского сельского поселения Лужского муниципального района Ленинградской области в части п.Оредеж, д.Мошковые Поляны</t>
  </si>
  <si>
    <t>Оредежское сельское поселение Лужского муниципального района</t>
  </si>
  <si>
    <t>Капитальный ремонт МДОУ "Оредежский детский сад" по адресу: 188220, Ленинградская область, Лужский район, пос.Оредеж, ул.Ленина, д.25А</t>
  </si>
  <si>
    <t>Лужский муниципальный район</t>
  </si>
  <si>
    <t>2021 год</t>
  </si>
  <si>
    <t>2022 год</t>
  </si>
  <si>
    <t>2023 год</t>
  </si>
  <si>
    <t>2024 год</t>
  </si>
  <si>
    <t>2025 год</t>
  </si>
  <si>
    <t>Капитальный ремонт</t>
  </si>
  <si>
    <t>Развитие  сети дошкольных образовательных и общеобразовательных организаций на сельских территориях</t>
  </si>
  <si>
    <t>Комитет общего и профессионального образования Ленинградской области</t>
  </si>
  <si>
    <t>Капитальный ремонт МОУ "Оредежская средняя общеобразовательная школа" по адресу: 188220, Ленинградская область, Лужский район, пос.Оредеж, ул.Некрасова, д.20</t>
  </si>
  <si>
    <t>Строительство распределительного газопровода  в пос.Оредеж Лужского муниципального района Ленинградской области, в т.ч. проектные работы</t>
  </si>
  <si>
    <t>Развитие инженерной инфраструктуры на сельских территориях в части мероприятия по строительству объектов газоснабжения на сельских территориях</t>
  </si>
  <si>
    <t>Комитет по топливно-энергетическому комплексу Ленинградской области</t>
  </si>
  <si>
    <t>Проектные работы</t>
  </si>
  <si>
    <t>Строительство</t>
  </si>
  <si>
    <t>Строительство футбольного поля с натуральным травяным покрытием по адресу: Ленинградская область, Лужский район, Оредежское сельское поселение, поселок Оредеж, улица Комсомола, 6а</t>
  </si>
  <si>
    <t>Развитие сети спортивных сооружений на сельских территориях</t>
  </si>
  <si>
    <t>Комитет по строительству Ленинградской области</t>
  </si>
  <si>
    <t>Капитальный ремонт здания клуба по адресу: Ленинградская область, Лужский район, Оредежское сельское поселение, д.Мошковые Поляны, ул.Широкая, д.4</t>
  </si>
  <si>
    <t>Развитие сети учреждений культурно-досугового типа, социального назначения на сельских территориях</t>
  </si>
  <si>
    <t>Комитет по агропромышленному и рыбохозяйственному комплексу Ленинградской области</t>
  </si>
  <si>
    <t>Комплексное развитие Кировского муниципального района в части г.Отрадное, г. Кировск</t>
  </si>
  <si>
    <t>Строительство здания для нужд МБОУ "Лицей г.Отрадное", расположенного по адресу: Ленинградская область, Кировский район, г.Отрадное, ул.Дружбы, дом 1</t>
  </si>
  <si>
    <t>Кировский муниципальный район</t>
  </si>
  <si>
    <t>Капитальный ремонт УМП "Плавательный бассейн", по адресу: Ленинградская область, Кировский район, г.Кировск, ул.Молодежная, д. 15</t>
  </si>
  <si>
    <t>Комитет по физической культуре и спорту Ленинградской области</t>
  </si>
  <si>
    <t>Строительство универсальной спортивной площадки в пос.Тельмана</t>
  </si>
  <si>
    <t>Строительство универсальной спортивной площадки в пос.Войскорово</t>
  </si>
  <si>
    <t>Строительство ФОКа с универсальным спортивным залом в пос.Тельмана, в т.ч. проектные работы</t>
  </si>
  <si>
    <t>Строительство дома культуры в пос.Тельмана, в т.ч. проектные работы</t>
  </si>
  <si>
    <t>Комплексное развитие территории муниципального образования Тельмановское сельское поселение</t>
  </si>
  <si>
    <t>Тельмановское сельское поселение Тосненского муниципального района</t>
  </si>
  <si>
    <t>Газификация мкр.Промышленный г.Любань Тосненского района Ленинградской области</t>
  </si>
  <si>
    <t>Распределительный газопровод в мкр.Ленинградский г.Любань Тосненского района</t>
  </si>
  <si>
    <t>Капитальный ремонт дома культуры в г.Любань</t>
  </si>
  <si>
    <t>Строительство спортивного стадиона по адресу: Сельцо, д.16б Тосненского района Ленинградской области</t>
  </si>
  <si>
    <t>Реконструкция МКДОУ "№37 в пос.Сельцо Тосненского района Ленинградской области</t>
  </si>
  <si>
    <t>Реконструкция МБОУ "Сельцовская СОШ" Тосненского района</t>
  </si>
  <si>
    <t>Строительство ФАПа в пос.Любань Тосненского района</t>
  </si>
  <si>
    <t>Развитие сети объектов здравоохранения на сельских территориях</t>
  </si>
  <si>
    <t>Комплексное развитие территории Любанского городского поселения Тосненского района Ленинградской области</t>
  </si>
  <si>
    <t>Любанское городское поселение Тосненского района</t>
  </si>
  <si>
    <t>Тоснеский район</t>
  </si>
  <si>
    <t>Тосненский район</t>
  </si>
  <si>
    <t>Реконструкция</t>
  </si>
  <si>
    <t>ГКУ "Управление строительства Ленинградской области"</t>
  </si>
  <si>
    <t>Строительство дома культуры со зрительным залом на 100 мест и билиотекой на 6700 книг в дер.Вындин Остров</t>
  </si>
  <si>
    <t>Капитальный ремонт МБОУ "Гостинопольская средняя общеобразовательная школа"</t>
  </si>
  <si>
    <t>Капитальный ремонт МБОУ "Гостинопольская средняя общеобразовательная школа" (дошкольная образовательная организация)</t>
  </si>
  <si>
    <t>Комплексное развитие Вындиостровского сельского поселения</t>
  </si>
  <si>
    <t>Вындиостровское сельское поселение Волховского муниципального района</t>
  </si>
  <si>
    <t>Волховский муниципальный район</t>
  </si>
  <si>
    <t>Капитальный ремонт муниципального общеобразовательного учреждения "Ропшинская общеобразовательная школа" по адресу: Ленинградская область, Ломоносовский район, пос.Ропша, ул.Детская, д.2</t>
  </si>
  <si>
    <t>Проектирование спортивного комплекса МБУОО "Центр детского творчества" муниципального образования Ломоносовский муниципальный район, по адресу: Ленинградская область, Ломоносовский район, пос.Ропша, ул.Детская, д.2</t>
  </si>
  <si>
    <t>Комплексное развитие Ломоносовского муниципального района Ленинградской области в части муниципального образования Ропшинское сельское поселение муниципального образования Ломоносовский муниципальный район Ленинградской области</t>
  </si>
  <si>
    <t>Ломоносовский муниципальный район</t>
  </si>
  <si>
    <t>Строительство крытого спортивного комплекса (ФОК), в т.ч. проектные работы</t>
  </si>
  <si>
    <t>Капитальный ремонт здания дома культуры</t>
  </si>
  <si>
    <t>Пристройка пищеблока с обеденным залом на 200 мест МОУ "Гостилицкая средняя общеобразовательная школа"</t>
  </si>
  <si>
    <t>Комплексное развитие д.Гостилицы Гостилицкого сельского поселения Ломоносовского муниципального района</t>
  </si>
  <si>
    <t>Гостилицкое сельское поселение Ломоносовского муниципального района</t>
  </si>
  <si>
    <t>Строительство спортивного сооружения по адресу: пос.Гладкое, ул.Школьная, д.6, в т.ч. проектные работы</t>
  </si>
  <si>
    <t>Реконструкция детского сада МКДОУ №38  г.Никольское,  по адресу: г.Никольское, ул.Западная, д. 4А</t>
  </si>
  <si>
    <t>Строительство спортивного  сооружения по адресу: г.Никольское, ул.Заводская д.5</t>
  </si>
  <si>
    <t>Комплексное развитие сельских территорий Никольского городского поселения</t>
  </si>
  <si>
    <t>Никольское городское поселение Тосненского района</t>
  </si>
  <si>
    <t>Строительство, в т.ч. ПИР "Распределительный газопровод по ул.Боровая в п.Лебяжье"</t>
  </si>
  <si>
    <t>Строительство, в т.ч. ПИР "Распределительный газопровод по ул.Степаняна (между ул.Мира, Степаняна, и Финским заливом) в п.Лебяжье"</t>
  </si>
  <si>
    <t>Строительство, в т.ч. ПИР "Газопровод по адресу: Ленинградская область, Ломоносовский район, Лебяженское городское поселение, п.Лебяжье, ул.Дачная, Моховая, Заречная"</t>
  </si>
  <si>
    <t>Проектирование и строительство водопровода по ул.Первомайская в пос.Лебяжье</t>
  </si>
  <si>
    <t>Строительство дома культуры на 300 мест в пос.Лебяжье</t>
  </si>
  <si>
    <t>Капитальный ремонт входной группы с установкой пандуса в доме культуре в д.Коваши</t>
  </si>
  <si>
    <t>Распределительный газопровод в д.Новое Калище</t>
  </si>
  <si>
    <t>Развитие инженерной инфраструктуры на сельских территориях в части мероприятия по строительству, реконструкции объектов питьевого и технического водоснабжения, водоотведения на сельских территориях</t>
  </si>
  <si>
    <t>Комплексное развитие сельской агломерации Лебяженское городское поселение (поселок городского типа Лебяжье, деревня Новое Калище)</t>
  </si>
  <si>
    <t>Лебяженское городское поселение Ломоносовского муниципального района</t>
  </si>
  <si>
    <t>Комитет по жилищно-коммунальному хозяйству Ленинградской области</t>
  </si>
  <si>
    <t xml:space="preserve">Капитальный ремонт спортивного зала и кровли здания МБУКС "КСК-Алексино", в т.ч. приобретение и монтаж светового и </t>
  </si>
  <si>
    <t>Капитальный ремонт МОБУ "Алексинская средняя школа" по адресу: Ленинградская область, Волховский район, с.Колчаново, м-н Алексино, дом 12</t>
  </si>
  <si>
    <t>Комплексное развитие МО Колчановское сельское поселение</t>
  </si>
  <si>
    <t>Колчановское сельское поселение Волховского муниципального района</t>
  </si>
  <si>
    <t>Капитальный ремонт здания МУК "Социально-культурный центр досуга и отдыха "Толмачевского городского поселения Лужского муниципального района Ленинградской области, г.п.Толмачево, ул.Толмачева, д.19"</t>
  </si>
  <si>
    <t>Распределительный газопровод для газоснабжения индивидуальных жилых домов (41 дом), расположенный в Ленинградской области, Лужский район, д.Баньково</t>
  </si>
  <si>
    <t>Газораспределительная сеть среднего давления для газификации  жилого фонда по адресу: Ленинградская область, Лужский муниципальный район, Толмачевское городское поселение, д.Жельцы, ул.Восточная, ул.Полевая, ул.Социалистическая и ул.Северная</t>
  </si>
  <si>
    <t>Комплексное развитие сельской агломерации Толмачевское городское поселение Лужского муниципального района</t>
  </si>
  <si>
    <t>Толмачевское городское поселение Лужского муниципального района</t>
  </si>
  <si>
    <t>Комплексное развитие Скребловского сельского поселение</t>
  </si>
  <si>
    <t>Реконструкция универсальной спортивной площадки при МОУ "Скребловская средняя школа" по адресу: Ленинградская область, Лужский муниципальный район, пос.Скреблово, пер.Школьный, д.2</t>
  </si>
  <si>
    <t>Строительство универсальной спортивной площадки по адресу: Ленинградская область, Лужский муниципальный район, Скребловское сельское поселение, пос.Межозерный</t>
  </si>
  <si>
    <t>Капитальный ремонт части административного здания (дома культуры): фасад здания и прилегающей территории по адресу: Ленинградская область, Лужский район, Скребловское сельское поселение, пос.Межозерный</t>
  </si>
  <si>
    <t>Скребловское сельское поселение Лужского муниципального района</t>
  </si>
  <si>
    <t>Строительство  универсальной спортивной площадки поселок Беседа Волосовского муниципального района Ленинградской области</t>
  </si>
  <si>
    <t>Газоснабжение жилой застройки в д.Смердовицы  Волосовского муниципального района Ленинградской области, в т.ч. проектные работы</t>
  </si>
  <si>
    <t>Комплексное развитие территории Большеврудского сельского поселения</t>
  </si>
  <si>
    <t>Большеврудское сельское поселение Волосовского муниципального района</t>
  </si>
  <si>
    <t>Комплексное развитие Торковичского сельского поселения Лужского муниципального района Ленингралской облатси</t>
  </si>
  <si>
    <t>Строительство распределительного газопровода среднего давления в д.Петрушина Гора Лужского муниципального района, в т.ч. проектные работы</t>
  </si>
  <si>
    <t>Строительство спортивной площадки с искусственным покрытием  в д.Петрушина Гора Лужского муниципального района, в т.ч. проектные работы</t>
  </si>
  <si>
    <t>Торковичское сельское поселение Лужского муниципального района</t>
  </si>
  <si>
    <t>Комплексное развитие Путиловского сельского поселения</t>
  </si>
  <si>
    <t>Распределительный газопровод в д.Валовщина, в т.ч. проектные работы</t>
  </si>
  <si>
    <t>Плавательный бассейн  с.Путилово, в т.ч. проектные работы</t>
  </si>
  <si>
    <t>Путиловское сельское поселение Кировского муниципального района</t>
  </si>
  <si>
    <t>Комплексное развитие Заклинского сельского поселения Лужского муниципального района</t>
  </si>
  <si>
    <t>Капитальный ремонт МУК "Заклинский сельский дом культуры" в части подвального и внутренних административных помещений, внутренних и наружных инженерных сетей, благоустройства прилегающей территории по адресу: д.Заклинье, ул.Новая д.33</t>
  </si>
  <si>
    <t>Капитальный ремонт МУК "Заклинский сельский дом культуры" в части фасада здания, спортивного зала, склада объемных декораций, подсобных помещений, приобретения одежды сцены и немонтируемого оборудования для оснащения студии звукозаписи, вокального класса и библиотеки по адресу: д.Заклинье, ул.Новая д.33</t>
  </si>
  <si>
    <t xml:space="preserve">Капитальный ремонт МУК "Заклинский сельский дом культуры" в части благоустройства прилегающей территории </t>
  </si>
  <si>
    <t>Строительство ФОКа в дер.Заклинье, ул.Новая, д.6</t>
  </si>
  <si>
    <t>Заклинское сельское поселение Лужского муниципального района</t>
  </si>
  <si>
    <t>Комплексное развитие муниципального образования Бегуницкое сельское поселение Волосовского муниципального района</t>
  </si>
  <si>
    <t>Распределительный газопровод по д.Зимитицы Волосовского района, в т.ч. проектные работы</t>
  </si>
  <si>
    <t>Распределительный газопровод по дер.Терпилицы Волосовского района, в т.ч. проектные работы</t>
  </si>
  <si>
    <t xml:space="preserve">Строительство лыжероллероной трассы в д.Ивановское Волосовского района, в т.ч. проектные работы </t>
  </si>
  <si>
    <t xml:space="preserve">Строительство </t>
  </si>
  <si>
    <t>Бегуницкое сельское поселение Волосовского муниципального района</t>
  </si>
  <si>
    <t>Комплексное развитие муниципального образования Пустомержское сельское поселение Кингисеппского муниципального района</t>
  </si>
  <si>
    <t>Строительство универсальной спортивной площадки в дер.Большая Пустомержа, в т.ч. проектные работы</t>
  </si>
  <si>
    <t>Реконструкция здания дома культуры в дер.Большая Пустомержа</t>
  </si>
  <si>
    <t>Пустомержское сельское поселение Кингисеппского муниципального района</t>
  </si>
  <si>
    <t>Комплексное развитие Мшинского сельского поселения Лужского муниципального района</t>
  </si>
  <si>
    <t>Капитальный ремонт здания досугового центра по адресу: Ленинградская область, Лужский район, Мшинское сельское поселение, п.Красный Маяк, д.4А</t>
  </si>
  <si>
    <t>Капитальный ремонт здания соцаильно-досугового центра по адресу: Ленинградская область, Лужский район, Мшинское сельское поселение, д.Пехенец, ул.Молодежная, д.1А</t>
  </si>
  <si>
    <t>Капитальный ремонт здания соцаильно-досугового центра по адресу: Ленинградская область, Лужский район, Мшинское сельское поселение, п.Мшинская, ул.Комсомольская, д.3</t>
  </si>
  <si>
    <t>Мшинское сельское поселение Лужского муниципального района</t>
  </si>
  <si>
    <t>Комплексное развитие муниципального образования Пениковское сельское поселение муниципального образования Ломоносовский муниципальный район Ленинградской области</t>
  </si>
  <si>
    <t>Строительство, в т.ч. ПИР: Распределительный газопровод по дер.Пеники муниципального образования Пениковское сельское поселение муниципального образования Ломоносовский муниципальный район Ленинградской области (2 очередь)</t>
  </si>
  <si>
    <t>Строительство, в т.ч. ПИР: Распределительный газопровод по дер.Малая Ижора муниципального образования Пениковское сельское поселение муниципального образования Ломоносовский муниципальный район Ленинградской области (2 очередь)</t>
  </si>
  <si>
    <t>Строительство, в т.ч. ПИР: Распределительный газопровод по дер.Сойкино муниципального образования Пениковское сельское поселение муниципального образования Ломоносовский муниципальный район Ленинградской области (2 очередь)</t>
  </si>
  <si>
    <t>Пениковское сельское поселение Ломоносовского муниципального района</t>
  </si>
  <si>
    <t xml:space="preserve">Разработка ПСД планируется за счет средст областного бюджета  в 2021-2022 гг. ТЭО разработано, находится на согласовании. </t>
  </si>
  <si>
    <t>Разработка ПСД планируется за счет средст областного бюджета  в 2021-2022 гг. ТЭО разработано, находится на согласовании. Земельный участок площадью 10589 кв.м. в стадии формирования.</t>
  </si>
  <si>
    <t>Положительное заключение ГАУ "Леноблгосэкспертиза" от 01.06.2018 №47-1-1-3-0151-18 (по проекту); от 13.07.2018 №47-1-0153-18 (по смете). Сметная стоимость в ц.2017 г. - 246107,29 тыс. руб. ТЭО разработано, находится на согласовании.</t>
  </si>
  <si>
    <t>Положительное заключение ГАУ "Леноблгосэкспертиза" от 16.03.2020 №47-1-0043-20 (по смете). Сметная стоимость в ц.2019 г. - 74483,01 тыс. руб.</t>
  </si>
  <si>
    <t>Разработка ПСД планируется за счет средст областного бюджета  в 2021  г. ТЭО разработано, находится на согласовании. Земельный участок в стадии формирования.</t>
  </si>
  <si>
    <t>Положительное заключение ГАУ "Леноблгосэкспертиза" от 04.09.2019 г. №47-1-0165-19. Сметная стоимость в ц.2019 г. 9391,06 тыс. руб.</t>
  </si>
  <si>
    <t>ПСД разработана и находится в ГАУ "Леноблгосэкспертиза".</t>
  </si>
  <si>
    <t xml:space="preserve">ПСД в стадии разработки. </t>
  </si>
  <si>
    <t xml:space="preserve">Разработка ПСД планируется за счет средст областного бюджета  в 2021 г. ТЭО разработано, находится на согласовании. </t>
  </si>
  <si>
    <t>Разработка ПСД планируется за счет средст областного бюджета  в 2021 г. ТЭО разработано, находится на согласовании. Кадастровый номер земельного участка 47:26:0403001:490</t>
  </si>
  <si>
    <t>Разработка ПСД планируется за счет средст областного бюджета  в 2021 г. ТЭО разработано, находится на согласовании. Кадастровый номер земельного участка 47:26:0401007:171</t>
  </si>
  <si>
    <t>Разработка ПСД планируется за счет средст областного бюджета  в 2021 г. ТЭО разработано, находится на согласовании. Кадастровый номер земельного участка: 47:20:1001006:18</t>
  </si>
  <si>
    <t xml:space="preserve">ПСД разработана. Получение положительного заключения государственной экспертищы планируется в декабре 2020 г. ТЭО разработано, находится на согласовании. </t>
  </si>
  <si>
    <t>ПСД разработана. Получение положительного заключения государственной экспертищы планируется в декабре 2020 г.</t>
  </si>
  <si>
    <t>Разработка ПСД планируется за счет средств областного бюджета в 2021 г.  ТЭО согласовано отраслевыми органами исполнительной власти, имеется положительное заключение комитета экономического развития и инвестиционной деятельности Ленинградской области. Кадастровый номер земельного участка: 47:26:0201002:28</t>
  </si>
  <si>
    <t>Разработка ПСД планируется за счет средств областного бюджета в 2021 г.  ТЭО разработано и находится на согласовании. Кадастровый номер земельного участка: 47:26:0220001:214</t>
  </si>
  <si>
    <t>ПСД разработана и находится на проверке в ГАУ "Леноблгосэкспертиза".  ТЭО согласовано отраслевыми органами исполнительной власти, имеется положительное заключение комитета экономического развития и инвестиционной деятельности Ленинградской области. Кадастровый номер земельного участка: 47:26:0204001:503</t>
  </si>
  <si>
    <t>ПСД разработана и находится на проверке в ГАУ "Леноблгосэкспертиза".  ТЭО согласовано отраслевыми органами исполнительной власти, имеется положительное заключение комитета экономического развития и инвестиционной деятельности Ленинградской области. Кадастровый номер земельного участка: 47:26:0220001:211</t>
  </si>
  <si>
    <t>Разработка ПСД планируется за счет средст областного бюджета  в 2021 г. ТЭО разработано, находится на согласовании. Земельный участок в стадии оформления.</t>
  </si>
  <si>
    <t>Разработка ПСД планируется за счет средст областного бюджета  в 2021-2022 гг. ТЭО разработано, находится на согласовании. Кадастровый номер земельного участка: 47:22:0115001:47</t>
  </si>
  <si>
    <t>Положительное заключение ГАУ "Леноблгосэкспертиза" от 10.10.2019 №47-1-0189-19. Сметная стоимость в ц. 2019 г. - 19684,82 тыс. руб.</t>
  </si>
  <si>
    <t>ПСД разработана и находится в ГАУ "Леноблгосэкспертиза". Планируемый срок получения положительного заключения  - май 2020 года.</t>
  </si>
  <si>
    <t>ПСД разработана. Планируемый срок получения положительного заключения ГАУ "Леноблгосэкспертиза" - IV квартал 2020 года.</t>
  </si>
  <si>
    <t>ПСД разработана. Планируемый срок получения положительного заключения ГАУ "Леноблгосэкспертиза" - II квартал 2021 года.</t>
  </si>
  <si>
    <t>Положительное заключение ГАУ "Леноблгосэкпертиза" от 29.10.2019 №47-1-0197-19. Сметная стоимость  в ц.2019 г. -  8514,11 тыс.руб.</t>
  </si>
  <si>
    <t xml:space="preserve">ПСД разработана. Получение положительного заключения государственной экспертищы планируется в III кв. 2020 г. ТЭО разработано, находится на согласовании. </t>
  </si>
  <si>
    <t>Разработка ПСД планируется за счет средст областного бюджета  в 2021 г. ТЭО разработано, находится на согласовании. Земельный участок в стадии формирования.</t>
  </si>
  <si>
    <t>Положительное заключение ГАУ "Леноблгосэкспертиза" от 09.08.2019 №47-1-0149-19. Сметная стоимость в ц. 2019 г. - 2362,24 тыс. руб.</t>
  </si>
  <si>
    <t>Разработка ПСД планируется за счет средст областного бюджета  в 2021-2022 гг. ТЭО разработано, находится на согласовании. Кадастровый номер земельного участка: 47:10:0213004:257</t>
  </si>
  <si>
    <t>ПСД в стадии разработки. Планируемый срок получения положительного заключения ГАУ "Леноблэкспертиза"- II квартал 2022 г.</t>
  </si>
  <si>
    <t>Положительное заключение ГАУ "Леноблгосэкспертиза" от 14.01.2020 №47-1-0006-20. Сметная стоимость в ц. 2019 г. - 8002,11 тыс. руб.</t>
  </si>
  <si>
    <t>Положительное заключение ГАУ "Леноблгосэкспертиза" от 14.01.2020 №47-1-0005-20. Сметная стоимость в ц. 2019 г. - 27314,84 тыс. руб.</t>
  </si>
  <si>
    <t>Положительное заключение ГАУ "Леноблгосэкспертиза" от 14.01.2020 №47-1-0004-20. Сметная стоимость в ц. 2019 г. - 22017,99 тыс. руб.</t>
  </si>
  <si>
    <t>ПСД разработана и находится в ГАУ "Леноблгосэкспертиза". Планируемый срок получения положительного заключения  - IV квартал 2020 года.</t>
  </si>
  <si>
    <t>Положительное заключение ГАУ "Леноблгосэкпертиза" от 04.03.2020 №47-1-1-3-005986-2020 (по проекту); от 04.03.2020 №47-1-0036-20. Сметная стоимость  в ц.2020 г. -  368440,87 тыс.руб.</t>
  </si>
  <si>
    <t xml:space="preserve">Разработка ПСД планируется за счет средств областного бюджета в 2021-2022 гг.  ТЭО разработано и находится на согласовании. </t>
  </si>
  <si>
    <t>ПСД разработана. Имеется положительное заключение ГАУ "Леноблгосэкспертиза" на сметную документацию по ремонтным работам. Планируется проведение повторной экспертизы для выполнения работ по капитальному ремонту объекта.Планируемый срок получения положительного заключения ГАУ "Леноблгосэкспертиза" - III квартал 2020 года.</t>
  </si>
  <si>
    <t>Разработка ПСД планируется за счет средст областного бюджета  в 2021 г. ТЭО разработано, находится на согласовании. Кадастровый номер земельного участка: 47:14:1204016:5</t>
  </si>
  <si>
    <t>Разработка ПСД планируется за счет средст областного бюджета  в 2021 г. ТЭО разработано, находится на согласовании. Кадастровый номер земельного участка: 47:14:0903046:10</t>
  </si>
  <si>
    <t>Положительное заключение ГАУ "Леноблгосэкспертиза" №47-1-4-0243-15 от 24.12.2015</t>
  </si>
  <si>
    <t>Положительное заключение ГАУ "Леноблгосэкспертиза" от 05.12.2016 г. №47-1-7-0851-19. Сметная 6стоимость в ц.2016 г. 35200,52 тыс. руб.</t>
  </si>
  <si>
    <t>Комплексное развитие Торковичского сельского поселения Лужского муниципального района Ленингралской области</t>
  </si>
  <si>
    <t>ПСД разработана. Планируемый срок получения положительного заключения ГАУ "Леноблэкспертиза"- III квартал 2020 г.</t>
  </si>
  <si>
    <t>Строительство универсальной спортивной площадки  поселок Сумино Волосовского района Ленинградской области</t>
  </si>
  <si>
    <t>Реконструкция здания спортзала по адресу: Ленинградская область, пос.Аннино, ул.Садовая, д.18, в т.ч. проектные работы</t>
  </si>
  <si>
    <t>Аннинское городское поселение Ломоносовского муниципального района</t>
  </si>
  <si>
    <t>Комплексное развитие муниципального образования Аннинское городское поселение Ломоносовского муниципального района</t>
  </si>
  <si>
    <t>Строительство объекта "Образовательный центр школа-сад" по адресу: Ленинградская область, Ломоносовский район, пос.Аннино, в т.ч. проектные работы</t>
  </si>
  <si>
    <t>Реконструкция универсального стадиона для футбола и легкой атлетики с искусственным покрытием по адресу: Ленинградская область, Ломоносовский район, пос.Аннино в т.ч. проектные работы</t>
  </si>
  <si>
    <t>Капитальный ремонт  МОУ "Аннинская общеобразовательная школа" Ломоносовский муниципальный район, пос.Аннино</t>
  </si>
  <si>
    <t>ПСД разработана. Срок получения положительного заключения ГЭ - до 1 сентября 2020 года.</t>
  </si>
  <si>
    <t>Капитальный ремонт МДОУ "Детский сад №26"  Ломоносовский муниципальный район, Ленинградской области, пос.Аннино</t>
  </si>
  <si>
    <t>Капитальный ремонт здания МОУ Осьминская средняя общеобразовательная школа по адресу:188290 Ленинградская2область Лужский район пос.Осьмино ул.Ленина д.55а</t>
  </si>
  <si>
    <t>Комплексное развитие Осьминского сельского поселения Лужского муниципального района</t>
  </si>
  <si>
    <t>Капитальный ремонт МДОУ Осьминский детский сад по адресу: 188290 Ленинградская область Лужский р-н п.Осьмино ул.Ленина д.51</t>
  </si>
  <si>
    <t>Капитальный ремонт здания Осьминского ДК по адресу: Ленинградская область Лужский район п.Осьмино ул.1Мая д.17</t>
  </si>
  <si>
    <t>Осьминское сельское поселение Лужского муниципального района</t>
  </si>
  <si>
    <t>Строительство футбольного поля с трибунами на 1000 мест и подтрибунными помещениями по адресу: Ленинградская область, Ломоносовский район, поселок Новогорелово, в т.ч. разработка проектно-сметной документации</t>
  </si>
  <si>
    <t>Комплексное развитие поселка Новогорелово, Виллозского городского поселения Ломоносовского муниципального района Ленинградской области</t>
  </si>
  <si>
    <t>Виллозское городское поселение Ломоносовского муниципального района</t>
  </si>
  <si>
    <t>Строительство дома культуры с универсальным зрительным залом на 462 места в поселке Новогорелово, в т.ч. разработка проектно-сметной документации</t>
  </si>
  <si>
    <t>Строительство универсальной спортивной площадки в дер.Старые Низковицы, в т.ч. проектные работы</t>
  </si>
  <si>
    <t>Сяськелевское сельское поселение Гатчинского муниципального района</t>
  </si>
  <si>
    <t>Разработка ПСД планируется за счет средств областного бюджета  в 2021 г. ТЭО разработано, находится на согласовании.</t>
  </si>
  <si>
    <t>Разработка ПСД планируется за счет средств областного бюджета  в 2021-2022 г. ТЭО разработано, находится на согласовании.</t>
  </si>
  <si>
    <t>Реконструкция универсальной спортивной площадки "Спортивное ядро" при МБУ "Пламенская средняя общеобразовательная школа" по адресу: Ленинградская область, Гатчинский район, дер.Сяськелево, ул.Школьная д.1</t>
  </si>
  <si>
    <t>Гатчинский муниципальный район</t>
  </si>
  <si>
    <t>Комплексное развитие МО "Сяськелевское сельское поселение"</t>
  </si>
  <si>
    <t>Комплексное развитие сельских территорий муниципального образования Мгинское городское поселение Кировского муниципального района Ленинградской области</t>
  </si>
  <si>
    <t>Реконструкция системы водоснабжения п.Старая Малукса, в том числе проектно-изыскательские работы</t>
  </si>
  <si>
    <t>Мгинское городское поселение Кировского муниципального района</t>
  </si>
  <si>
    <t>Реконструкция клуба в пос.Старая Малукса, в том числе проектно-изыскательские работы</t>
  </si>
  <si>
    <t xml:space="preserve">Комплексное развитие Рабитицкого сельского поселения </t>
  </si>
  <si>
    <t>Строительство универсальной спортивной площадки по адресу: Ленинградская область, Волосовский район, Изварское сельское поселение, д.Извара, участок №1сп</t>
  </si>
  <si>
    <t>Рабитицкое сельское поселение Волосовского муниципального района</t>
  </si>
  <si>
    <t>Положительное заключение ГАУ "Леноблгосэкспертиза" №47-1-0110-19 от 10.06.2019</t>
  </si>
  <si>
    <t>Капитальный ремонт универсальной спортивной площадки по адресу: Ленинградская область, Волосовский муниципальный район, Рабитицкое сельское поселение, дер.Рабитицы</t>
  </si>
  <si>
    <t>ПСД разработана. Срок получения положительного заключения ГЭ - до 1 августа 2020 года.</t>
  </si>
  <si>
    <t>Комплексное развитие МО Таицкое городское поселение Гатчинского муниципального района</t>
  </si>
  <si>
    <t>Строительство культурно-досугового центра 2 этап по адресу: Ленинградская область, Гатчинский район, пос.Тайцы,ул.Санаторская, д.1а</t>
  </si>
  <si>
    <t>Таицкое городское поселение Гатчинского муниципального района</t>
  </si>
  <si>
    <t>Положительное заключение ГАУ "Леноблгосэкспертиза" №47-1-0158-18 от 20.07.2018</t>
  </si>
  <si>
    <t>Строительство спортивного комплекса с футбольным полем по адресу: Ленинградская область, Гатчинский район, пос.Тайцы, ул.Некрасова, д.1а, в т.ч. проектные работы</t>
  </si>
  <si>
    <t>Комплексное развитие территории Клопицкого сельского поселения</t>
  </si>
  <si>
    <t>Клопицкое сельское поселение Волосовского муниципального района</t>
  </si>
  <si>
    <t>Распределительный газопровод жилой застройки, в том числе проектно-изыскательские работы по объекту: пос.Сельцо Волосовского района Ленинградской области</t>
  </si>
  <si>
    <t>Положительное заключение ГАУ "Леноблгосэкспертиза" от 02.02.2017 г. №47-1-7-0335-17</t>
  </si>
  <si>
    <t>Рейтинг перспективных проектов комплексного развития сельских территорий (сельских агломераций)</t>
  </si>
  <si>
    <t>УТВЕРЖДЕН</t>
  </si>
  <si>
    <t>распоряжением комитета по агропромышленному и рыбохозяйственному комплексу</t>
  </si>
  <si>
    <t>Ленинградской области от 20.05.2020 №71</t>
  </si>
  <si>
    <t>(приложение)</t>
  </si>
  <si>
    <t>в редакции распоряжения комитета по агропромышленному и рыбохозяйственному комплексу</t>
  </si>
  <si>
    <t>от 20 августа 2020 года №118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</si>
</sst>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59"/>
  <sheetViews>
    <sheetView tabSelected="1" view="pageBreakPreview" topLeftCell="H1" zoomScale="60" zoomScaleNormal="50" workbookViewId="0">
      <pane ySplit="10" topLeftCell="A338" activePane="bottomLeft" state="frozen"/>
      <selection pane="bottomLeft" activeCell="L7" sqref="L7:P7"/>
    </sheetView>
  </sheetViews>
  <sheetFormatPr defaultRowHeight="18.75" x14ac:dyDescent="0.3"/>
  <cols>
    <col min="1" max="1" width="6.125" style="1" customWidth="1"/>
    <col min="2" max="2" width="12.375" style="1" customWidth="1"/>
    <col min="3" max="3" width="38.625" style="1" customWidth="1"/>
    <col min="4" max="4" width="90.5" style="1" customWidth="1"/>
    <col min="5" max="5" width="34.5" style="1" customWidth="1"/>
    <col min="6" max="7" width="33.25" style="1" customWidth="1"/>
    <col min="8" max="8" width="26.625" style="1" customWidth="1"/>
    <col min="9" max="14" width="18.5" style="1" customWidth="1"/>
    <col min="15" max="15" width="26.125" style="1" customWidth="1"/>
    <col min="16" max="16" width="24.875" style="1" customWidth="1"/>
    <col min="17" max="16384" width="9" style="1"/>
  </cols>
  <sheetData>
    <row r="1" spans="1:18" ht="30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8" t="s">
        <v>235</v>
      </c>
      <c r="M1" s="18"/>
      <c r="N1" s="18"/>
      <c r="O1" s="18"/>
      <c r="P1" s="18"/>
      <c r="Q1" s="5"/>
      <c r="R1" s="5"/>
    </row>
    <row r="2" spans="1:18" ht="30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8" t="s">
        <v>236</v>
      </c>
      <c r="M2" s="18"/>
      <c r="N2" s="18"/>
      <c r="O2" s="18"/>
      <c r="P2" s="18"/>
      <c r="Q2" s="5"/>
      <c r="R2" s="5"/>
    </row>
    <row r="3" spans="1:18" ht="30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8" t="s">
        <v>237</v>
      </c>
      <c r="M3" s="18"/>
      <c r="N3" s="18"/>
      <c r="O3" s="18"/>
      <c r="P3" s="18"/>
      <c r="Q3" s="5"/>
      <c r="R3" s="5"/>
    </row>
    <row r="4" spans="1:18" ht="30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8" t="s">
        <v>238</v>
      </c>
      <c r="M4" s="18"/>
      <c r="N4" s="18"/>
      <c r="O4" s="18"/>
      <c r="P4" s="18"/>
      <c r="Q4" s="5"/>
      <c r="R4" s="5"/>
    </row>
    <row r="5" spans="1:18" ht="47.2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8" t="s">
        <v>239</v>
      </c>
      <c r="M5" s="18"/>
      <c r="N5" s="18"/>
      <c r="O5" s="18"/>
      <c r="P5" s="18"/>
      <c r="Q5" s="5"/>
      <c r="R5" s="5"/>
    </row>
    <row r="6" spans="1:18" ht="30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8" t="s">
        <v>240</v>
      </c>
      <c r="M6" s="18"/>
      <c r="N6" s="18"/>
      <c r="O6" s="18"/>
      <c r="P6" s="18"/>
      <c r="Q6" s="5"/>
      <c r="R6" s="5"/>
    </row>
    <row r="7" spans="1:18" ht="30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8" t="s">
        <v>238</v>
      </c>
      <c r="M7" s="18"/>
      <c r="N7" s="18"/>
      <c r="O7" s="18"/>
      <c r="P7" s="18"/>
      <c r="Q7" s="5"/>
      <c r="R7" s="5"/>
    </row>
    <row r="8" spans="1:18" ht="99.75" customHeight="1" x14ac:dyDescent="0.3">
      <c r="A8" s="43" t="s">
        <v>234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5"/>
      <c r="R8" s="5"/>
    </row>
    <row r="9" spans="1:18" s="3" customFormat="1" ht="57.75" customHeight="1" x14ac:dyDescent="0.25">
      <c r="A9" s="39" t="s">
        <v>0</v>
      </c>
      <c r="B9" s="40" t="s">
        <v>8</v>
      </c>
      <c r="C9" s="39" t="s">
        <v>11</v>
      </c>
      <c r="D9" s="39" t="s">
        <v>10</v>
      </c>
      <c r="E9" s="39" t="s">
        <v>1</v>
      </c>
      <c r="F9" s="39" t="s">
        <v>2</v>
      </c>
      <c r="G9" s="41" t="s">
        <v>9</v>
      </c>
      <c r="H9" s="39" t="s">
        <v>3</v>
      </c>
      <c r="I9" s="39" t="s">
        <v>7</v>
      </c>
      <c r="J9" s="39"/>
      <c r="K9" s="39"/>
      <c r="L9" s="39"/>
      <c r="M9" s="39"/>
      <c r="N9" s="39"/>
      <c r="O9" s="39" t="s">
        <v>13</v>
      </c>
      <c r="P9" s="39" t="s">
        <v>14</v>
      </c>
      <c r="Q9" s="7"/>
      <c r="R9" s="7"/>
    </row>
    <row r="10" spans="1:18" s="3" customFormat="1" ht="120.75" customHeight="1" x14ac:dyDescent="0.25">
      <c r="A10" s="39"/>
      <c r="B10" s="40"/>
      <c r="C10" s="39"/>
      <c r="D10" s="39"/>
      <c r="E10" s="39"/>
      <c r="F10" s="39"/>
      <c r="G10" s="42"/>
      <c r="H10" s="39"/>
      <c r="I10" s="9" t="s">
        <v>4</v>
      </c>
      <c r="J10" s="9" t="s">
        <v>19</v>
      </c>
      <c r="K10" s="9" t="s">
        <v>20</v>
      </c>
      <c r="L10" s="9" t="s">
        <v>21</v>
      </c>
      <c r="M10" s="9" t="s">
        <v>22</v>
      </c>
      <c r="N10" s="9" t="s">
        <v>23</v>
      </c>
      <c r="O10" s="39"/>
      <c r="P10" s="39"/>
      <c r="Q10" s="7"/>
    </row>
    <row r="11" spans="1:18" s="2" customFormat="1" ht="23.25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8"/>
    </row>
    <row r="12" spans="1:18" s="2" customFormat="1" ht="78.75" customHeight="1" x14ac:dyDescent="0.25">
      <c r="A12" s="19">
        <v>1</v>
      </c>
      <c r="B12" s="19">
        <v>100</v>
      </c>
      <c r="C12" s="19" t="s">
        <v>193</v>
      </c>
      <c r="D12" s="12" t="s">
        <v>191</v>
      </c>
      <c r="E12" s="19" t="s">
        <v>192</v>
      </c>
      <c r="F12" s="19" t="s">
        <v>192</v>
      </c>
      <c r="G12" s="19" t="s">
        <v>211</v>
      </c>
      <c r="H12" s="12"/>
      <c r="I12" s="12"/>
      <c r="J12" s="12"/>
      <c r="K12" s="12"/>
      <c r="L12" s="12"/>
      <c r="M12" s="12"/>
      <c r="N12" s="12"/>
      <c r="O12" s="19" t="s">
        <v>34</v>
      </c>
      <c r="P12" s="19" t="s">
        <v>35</v>
      </c>
      <c r="Q12" s="8"/>
    </row>
    <row r="13" spans="1:18" s="2" customFormat="1" ht="32.25" customHeight="1" x14ac:dyDescent="0.25">
      <c r="A13" s="20"/>
      <c r="B13" s="20"/>
      <c r="C13" s="20"/>
      <c r="D13" s="19" t="s">
        <v>31</v>
      </c>
      <c r="E13" s="20"/>
      <c r="F13" s="20"/>
      <c r="G13" s="20"/>
      <c r="H13" s="12" t="s">
        <v>5</v>
      </c>
      <c r="I13" s="12">
        <f>J13+K13+L13+M13+N13</f>
        <v>2462.27</v>
      </c>
      <c r="J13" s="12">
        <v>801</v>
      </c>
      <c r="K13" s="13">
        <v>1661.27</v>
      </c>
      <c r="L13" s="12">
        <v>0</v>
      </c>
      <c r="M13" s="12">
        <v>0</v>
      </c>
      <c r="N13" s="12">
        <v>0</v>
      </c>
      <c r="O13" s="20"/>
      <c r="P13" s="20"/>
      <c r="Q13" s="8"/>
    </row>
    <row r="14" spans="1:18" s="2" customFormat="1" ht="32.25" customHeight="1" x14ac:dyDescent="0.25">
      <c r="A14" s="20"/>
      <c r="B14" s="20"/>
      <c r="C14" s="20"/>
      <c r="D14" s="21"/>
      <c r="E14" s="20"/>
      <c r="F14" s="20"/>
      <c r="G14" s="20"/>
      <c r="H14" s="12" t="s">
        <v>6</v>
      </c>
      <c r="I14" s="12">
        <f t="shared" ref="I14:I16" si="0">J14+K14+L14+M14+N14</f>
        <v>304.33000000000004</v>
      </c>
      <c r="J14" s="13">
        <v>99</v>
      </c>
      <c r="K14" s="13">
        <v>205.33</v>
      </c>
      <c r="L14" s="12">
        <v>0</v>
      </c>
      <c r="M14" s="12">
        <v>0</v>
      </c>
      <c r="N14" s="12">
        <v>0</v>
      </c>
      <c r="O14" s="20"/>
      <c r="P14" s="20"/>
      <c r="Q14" s="8"/>
    </row>
    <row r="15" spans="1:18" s="2" customFormat="1" ht="58.5" customHeight="1" x14ac:dyDescent="0.25">
      <c r="A15" s="20"/>
      <c r="B15" s="20"/>
      <c r="C15" s="20"/>
      <c r="D15" s="19" t="s">
        <v>32</v>
      </c>
      <c r="E15" s="20"/>
      <c r="F15" s="20"/>
      <c r="G15" s="20"/>
      <c r="H15" s="12" t="s">
        <v>5</v>
      </c>
      <c r="I15" s="12">
        <f t="shared" si="0"/>
        <v>107302.72</v>
      </c>
      <c r="J15" s="12">
        <v>0</v>
      </c>
      <c r="K15" s="12">
        <v>0</v>
      </c>
      <c r="L15" s="12">
        <v>107302.72</v>
      </c>
      <c r="M15" s="12">
        <v>0</v>
      </c>
      <c r="N15" s="12">
        <v>0</v>
      </c>
      <c r="O15" s="20"/>
      <c r="P15" s="20"/>
      <c r="Q15" s="8"/>
    </row>
    <row r="16" spans="1:18" s="2" customFormat="1" ht="32.25" customHeight="1" x14ac:dyDescent="0.25">
      <c r="A16" s="20"/>
      <c r="B16" s="20"/>
      <c r="C16" s="20"/>
      <c r="D16" s="21"/>
      <c r="E16" s="21"/>
      <c r="F16" s="21"/>
      <c r="G16" s="21"/>
      <c r="H16" s="12" t="s">
        <v>6</v>
      </c>
      <c r="I16" s="12">
        <f t="shared" si="0"/>
        <v>13262.13</v>
      </c>
      <c r="J16" s="12">
        <v>0</v>
      </c>
      <c r="K16" s="12">
        <v>0</v>
      </c>
      <c r="L16" s="12">
        <v>13262.13</v>
      </c>
      <c r="M16" s="12">
        <v>0</v>
      </c>
      <c r="N16" s="12">
        <v>0</v>
      </c>
      <c r="O16" s="21"/>
      <c r="P16" s="21"/>
      <c r="Q16" s="8"/>
    </row>
    <row r="17" spans="1:17" s="2" customFormat="1" ht="32.25" customHeight="1" x14ac:dyDescent="0.25">
      <c r="A17" s="20"/>
      <c r="B17" s="20"/>
      <c r="C17" s="20"/>
      <c r="D17" s="12" t="s">
        <v>194</v>
      </c>
      <c r="E17" s="19" t="s">
        <v>73</v>
      </c>
      <c r="F17" s="19" t="s">
        <v>73</v>
      </c>
      <c r="G17" s="19" t="s">
        <v>211</v>
      </c>
      <c r="H17" s="12"/>
      <c r="I17" s="12"/>
      <c r="J17" s="12"/>
      <c r="K17" s="12"/>
      <c r="L17" s="12"/>
      <c r="M17" s="12"/>
      <c r="N17" s="12"/>
      <c r="O17" s="19" t="s">
        <v>25</v>
      </c>
      <c r="P17" s="19" t="s">
        <v>35</v>
      </c>
      <c r="Q17" s="8"/>
    </row>
    <row r="18" spans="1:17" s="2" customFormat="1" ht="52.5" customHeight="1" x14ac:dyDescent="0.25">
      <c r="A18" s="20"/>
      <c r="B18" s="20"/>
      <c r="C18" s="20"/>
      <c r="D18" s="19" t="s">
        <v>31</v>
      </c>
      <c r="E18" s="20"/>
      <c r="F18" s="20"/>
      <c r="G18" s="20"/>
      <c r="H18" s="12" t="s">
        <v>5</v>
      </c>
      <c r="I18" s="12">
        <f>J18+K18+L18+M18+N18</f>
        <v>19385.3</v>
      </c>
      <c r="J18" s="13">
        <v>6306.41</v>
      </c>
      <c r="K18" s="13">
        <v>13078.89</v>
      </c>
      <c r="L18" s="12">
        <v>0</v>
      </c>
      <c r="M18" s="12">
        <v>0</v>
      </c>
      <c r="N18" s="12">
        <v>0</v>
      </c>
      <c r="O18" s="20"/>
      <c r="P18" s="20"/>
      <c r="Q18" s="8"/>
    </row>
    <row r="19" spans="1:17" s="2" customFormat="1" ht="32.25" customHeight="1" x14ac:dyDescent="0.25">
      <c r="A19" s="20"/>
      <c r="B19" s="20"/>
      <c r="C19" s="20"/>
      <c r="D19" s="21"/>
      <c r="E19" s="20"/>
      <c r="F19" s="20"/>
      <c r="G19" s="20"/>
      <c r="H19" s="12" t="s">
        <v>6</v>
      </c>
      <c r="I19" s="12">
        <f t="shared" ref="I19:I21" si="1">J19+K19+L19+M19+N19</f>
        <v>2395.9</v>
      </c>
      <c r="J19" s="13">
        <v>779.41</v>
      </c>
      <c r="K19" s="13">
        <v>1616.49</v>
      </c>
      <c r="L19" s="12">
        <v>0</v>
      </c>
      <c r="M19" s="12">
        <v>0</v>
      </c>
      <c r="N19" s="12">
        <v>0</v>
      </c>
      <c r="O19" s="20"/>
      <c r="P19" s="20"/>
      <c r="Q19" s="8"/>
    </row>
    <row r="20" spans="1:17" s="2" customFormat="1" ht="32.25" customHeight="1" x14ac:dyDescent="0.25">
      <c r="A20" s="20"/>
      <c r="B20" s="20"/>
      <c r="C20" s="20"/>
      <c r="D20" s="19" t="s">
        <v>32</v>
      </c>
      <c r="E20" s="20"/>
      <c r="F20" s="20"/>
      <c r="G20" s="20"/>
      <c r="H20" s="12" t="s">
        <v>5</v>
      </c>
      <c r="I20" s="12">
        <f t="shared" si="1"/>
        <v>358964.71</v>
      </c>
      <c r="J20" s="12">
        <v>0</v>
      </c>
      <c r="K20" s="12">
        <v>0</v>
      </c>
      <c r="L20" s="13">
        <v>358964.71</v>
      </c>
      <c r="M20" s="12">
        <v>0</v>
      </c>
      <c r="N20" s="12">
        <v>0</v>
      </c>
      <c r="O20" s="20"/>
      <c r="P20" s="20"/>
      <c r="Q20" s="8"/>
    </row>
    <row r="21" spans="1:17" s="2" customFormat="1" ht="32.25" customHeight="1" x14ac:dyDescent="0.25">
      <c r="A21" s="20"/>
      <c r="B21" s="20"/>
      <c r="C21" s="20"/>
      <c r="D21" s="21"/>
      <c r="E21" s="21"/>
      <c r="F21" s="21"/>
      <c r="G21" s="21"/>
      <c r="H21" s="12" t="s">
        <v>6</v>
      </c>
      <c r="I21" s="12">
        <f t="shared" si="1"/>
        <v>44366.43</v>
      </c>
      <c r="J21" s="12">
        <v>0</v>
      </c>
      <c r="K21" s="12">
        <v>0</v>
      </c>
      <c r="L21" s="13">
        <v>44366.43</v>
      </c>
      <c r="M21" s="12">
        <v>0</v>
      </c>
      <c r="N21" s="12">
        <v>0</v>
      </c>
      <c r="O21" s="21"/>
      <c r="P21" s="21"/>
      <c r="Q21" s="8"/>
    </row>
    <row r="22" spans="1:17" s="2" customFormat="1" ht="32.25" customHeight="1" x14ac:dyDescent="0.25">
      <c r="A22" s="20"/>
      <c r="B22" s="20"/>
      <c r="C22" s="20"/>
      <c r="D22" s="12" t="s">
        <v>195</v>
      </c>
      <c r="E22" s="19" t="s">
        <v>192</v>
      </c>
      <c r="F22" s="19" t="s">
        <v>192</v>
      </c>
      <c r="G22" s="19" t="s">
        <v>211</v>
      </c>
      <c r="H22" s="12"/>
      <c r="I22" s="12"/>
      <c r="J22" s="12"/>
      <c r="K22" s="12"/>
      <c r="L22" s="12"/>
      <c r="M22" s="12"/>
      <c r="N22" s="12"/>
      <c r="O22" s="19" t="s">
        <v>34</v>
      </c>
      <c r="P22" s="19" t="s">
        <v>35</v>
      </c>
      <c r="Q22" s="8"/>
    </row>
    <row r="23" spans="1:17" s="2" customFormat="1" ht="32.25" customHeight="1" x14ac:dyDescent="0.25">
      <c r="A23" s="20"/>
      <c r="B23" s="20"/>
      <c r="C23" s="20"/>
      <c r="D23" s="19" t="s">
        <v>31</v>
      </c>
      <c r="E23" s="20"/>
      <c r="F23" s="20"/>
      <c r="G23" s="20"/>
      <c r="H23" s="12" t="s">
        <v>5</v>
      </c>
      <c r="I23" s="12">
        <f>J23+K23+L23+M23+N23</f>
        <v>2955.24</v>
      </c>
      <c r="J23" s="13">
        <v>961.37</v>
      </c>
      <c r="K23" s="13">
        <v>1993.87</v>
      </c>
      <c r="L23" s="12">
        <v>0</v>
      </c>
      <c r="M23" s="12">
        <v>0</v>
      </c>
      <c r="N23" s="12">
        <v>0</v>
      </c>
      <c r="O23" s="20"/>
      <c r="P23" s="20"/>
      <c r="Q23" s="8"/>
    </row>
    <row r="24" spans="1:17" s="2" customFormat="1" ht="32.25" customHeight="1" x14ac:dyDescent="0.25">
      <c r="A24" s="20"/>
      <c r="B24" s="20"/>
      <c r="C24" s="20"/>
      <c r="D24" s="21"/>
      <c r="E24" s="20"/>
      <c r="F24" s="20"/>
      <c r="G24" s="20"/>
      <c r="H24" s="12" t="s">
        <v>6</v>
      </c>
      <c r="I24" s="12">
        <f t="shared" ref="I24:I26" si="2">J24+K24+L24+M24+N24</f>
        <v>365.25</v>
      </c>
      <c r="J24" s="13">
        <v>118.82</v>
      </c>
      <c r="K24" s="13">
        <v>246.43</v>
      </c>
      <c r="L24" s="12">
        <v>0</v>
      </c>
      <c r="M24" s="12">
        <v>0</v>
      </c>
      <c r="N24" s="12">
        <v>0</v>
      </c>
      <c r="O24" s="20"/>
      <c r="P24" s="20"/>
      <c r="Q24" s="8"/>
    </row>
    <row r="25" spans="1:17" s="2" customFormat="1" ht="32.25" customHeight="1" x14ac:dyDescent="0.25">
      <c r="A25" s="20"/>
      <c r="B25" s="20"/>
      <c r="C25" s="20"/>
      <c r="D25" s="19" t="s">
        <v>32</v>
      </c>
      <c r="E25" s="20"/>
      <c r="F25" s="20"/>
      <c r="G25" s="20"/>
      <c r="H25" s="12" t="s">
        <v>5</v>
      </c>
      <c r="I25" s="12">
        <f t="shared" si="2"/>
        <v>77308.52</v>
      </c>
      <c r="J25" s="12">
        <v>0</v>
      </c>
      <c r="K25" s="12">
        <v>0</v>
      </c>
      <c r="L25" s="13">
        <v>77308.52</v>
      </c>
      <c r="M25" s="12">
        <v>0</v>
      </c>
      <c r="N25" s="12">
        <v>0</v>
      </c>
      <c r="O25" s="20"/>
      <c r="P25" s="20"/>
      <c r="Q25" s="8"/>
    </row>
    <row r="26" spans="1:17" s="2" customFormat="1" ht="32.25" customHeight="1" x14ac:dyDescent="0.25">
      <c r="A26" s="20"/>
      <c r="B26" s="20"/>
      <c r="C26" s="20"/>
      <c r="D26" s="21"/>
      <c r="E26" s="21"/>
      <c r="F26" s="21"/>
      <c r="G26" s="21"/>
      <c r="H26" s="12" t="s">
        <v>6</v>
      </c>
      <c r="I26" s="12">
        <f t="shared" si="2"/>
        <v>9554.99</v>
      </c>
      <c r="J26" s="12">
        <v>0</v>
      </c>
      <c r="K26" s="12">
        <v>0</v>
      </c>
      <c r="L26" s="13">
        <v>9554.99</v>
      </c>
      <c r="M26" s="12">
        <v>0</v>
      </c>
      <c r="N26" s="12">
        <v>0</v>
      </c>
      <c r="O26" s="21"/>
      <c r="P26" s="21"/>
      <c r="Q26" s="8"/>
    </row>
    <row r="27" spans="1:17" s="2" customFormat="1" ht="48" customHeight="1" x14ac:dyDescent="0.25">
      <c r="A27" s="20"/>
      <c r="B27" s="20"/>
      <c r="C27" s="20"/>
      <c r="D27" s="12" t="s">
        <v>196</v>
      </c>
      <c r="E27" s="19" t="s">
        <v>73</v>
      </c>
      <c r="F27" s="19" t="s">
        <v>73</v>
      </c>
      <c r="G27" s="19" t="s">
        <v>197</v>
      </c>
      <c r="H27" s="12"/>
      <c r="I27" s="12"/>
      <c r="J27" s="12"/>
      <c r="K27" s="12"/>
      <c r="L27" s="12"/>
      <c r="M27" s="12"/>
      <c r="N27" s="12"/>
      <c r="O27" s="19" t="s">
        <v>25</v>
      </c>
      <c r="P27" s="19" t="s">
        <v>26</v>
      </c>
      <c r="Q27" s="8"/>
    </row>
    <row r="28" spans="1:17" s="2" customFormat="1" ht="40.5" customHeight="1" x14ac:dyDescent="0.25">
      <c r="A28" s="20"/>
      <c r="B28" s="20"/>
      <c r="C28" s="20"/>
      <c r="D28" s="19" t="s">
        <v>24</v>
      </c>
      <c r="E28" s="20"/>
      <c r="F28" s="20"/>
      <c r="G28" s="20"/>
      <c r="H28" s="12" t="s">
        <v>5</v>
      </c>
      <c r="I28" s="12">
        <f>J28+K28+L28+M28+N28</f>
        <v>111768.13753000001</v>
      </c>
      <c r="J28" s="13">
        <v>111768.13753000001</v>
      </c>
      <c r="K28" s="12">
        <v>0</v>
      </c>
      <c r="L28" s="12">
        <v>0</v>
      </c>
      <c r="M28" s="12">
        <v>0</v>
      </c>
      <c r="N28" s="12">
        <v>0</v>
      </c>
      <c r="O28" s="20"/>
      <c r="P28" s="20"/>
      <c r="Q28" s="8"/>
    </row>
    <row r="29" spans="1:17" s="2" customFormat="1" ht="46.5" customHeight="1" x14ac:dyDescent="0.25">
      <c r="A29" s="20"/>
      <c r="B29" s="20"/>
      <c r="C29" s="20"/>
      <c r="D29" s="21"/>
      <c r="E29" s="21"/>
      <c r="F29" s="21"/>
      <c r="G29" s="21"/>
      <c r="H29" s="12" t="s">
        <v>6</v>
      </c>
      <c r="I29" s="12">
        <f>J29+K29+L29+M29+N29</f>
        <v>13814.03947</v>
      </c>
      <c r="J29" s="13">
        <v>13814.03947</v>
      </c>
      <c r="K29" s="12">
        <v>0</v>
      </c>
      <c r="L29" s="12">
        <v>0</v>
      </c>
      <c r="M29" s="12">
        <v>0</v>
      </c>
      <c r="N29" s="12">
        <v>0</v>
      </c>
      <c r="O29" s="21"/>
      <c r="P29" s="21"/>
      <c r="Q29" s="8"/>
    </row>
    <row r="30" spans="1:17" s="2" customFormat="1" ht="46.5" customHeight="1" x14ac:dyDescent="0.25">
      <c r="A30" s="20"/>
      <c r="B30" s="20"/>
      <c r="C30" s="20"/>
      <c r="D30" s="12" t="s">
        <v>198</v>
      </c>
      <c r="E30" s="19" t="s">
        <v>73</v>
      </c>
      <c r="F30" s="19" t="s">
        <v>73</v>
      </c>
      <c r="G30" s="19" t="s">
        <v>197</v>
      </c>
      <c r="H30" s="12"/>
      <c r="I30" s="12"/>
      <c r="J30" s="12"/>
      <c r="K30" s="12"/>
      <c r="L30" s="12"/>
      <c r="M30" s="12"/>
      <c r="N30" s="12"/>
      <c r="O30" s="19" t="s">
        <v>25</v>
      </c>
      <c r="P30" s="19" t="s">
        <v>26</v>
      </c>
      <c r="Q30" s="8"/>
    </row>
    <row r="31" spans="1:17" s="2" customFormat="1" ht="46.5" customHeight="1" x14ac:dyDescent="0.25">
      <c r="A31" s="20"/>
      <c r="B31" s="20"/>
      <c r="C31" s="20"/>
      <c r="D31" s="19" t="s">
        <v>24</v>
      </c>
      <c r="E31" s="20"/>
      <c r="F31" s="20"/>
      <c r="G31" s="20"/>
      <c r="H31" s="12" t="s">
        <v>5</v>
      </c>
      <c r="I31" s="12">
        <f>J31+K31+L31+M31+N31</f>
        <v>71448.106190000006</v>
      </c>
      <c r="J31" s="13">
        <v>71448.106190000006</v>
      </c>
      <c r="K31" s="12">
        <v>0</v>
      </c>
      <c r="L31" s="12">
        <v>0</v>
      </c>
      <c r="M31" s="12">
        <v>0</v>
      </c>
      <c r="N31" s="12">
        <v>0</v>
      </c>
      <c r="O31" s="20"/>
      <c r="P31" s="20"/>
      <c r="Q31" s="8"/>
    </row>
    <row r="32" spans="1:17" s="2" customFormat="1" ht="32.25" customHeight="1" x14ac:dyDescent="0.25">
      <c r="A32" s="21"/>
      <c r="B32" s="21"/>
      <c r="C32" s="21"/>
      <c r="D32" s="21"/>
      <c r="E32" s="21"/>
      <c r="F32" s="21"/>
      <c r="G32" s="21"/>
      <c r="H32" s="12" t="s">
        <v>6</v>
      </c>
      <c r="I32" s="12">
        <f>J32+K32+L32+M32+N32</f>
        <v>8830.6648100000002</v>
      </c>
      <c r="J32" s="13">
        <v>8830.6648100000002</v>
      </c>
      <c r="K32" s="12">
        <v>0</v>
      </c>
      <c r="L32" s="12">
        <v>0</v>
      </c>
      <c r="M32" s="12">
        <v>0</v>
      </c>
      <c r="N32" s="12">
        <v>0</v>
      </c>
      <c r="O32" s="21"/>
      <c r="P32" s="21"/>
      <c r="Q32" s="8"/>
    </row>
    <row r="33" spans="1:17" s="2" customFormat="1" ht="32.25" customHeight="1" x14ac:dyDescent="0.25">
      <c r="A33" s="19">
        <v>2</v>
      </c>
      <c r="B33" s="19">
        <v>74</v>
      </c>
      <c r="C33" s="19" t="s">
        <v>15</v>
      </c>
      <c r="D33" s="12" t="s">
        <v>17</v>
      </c>
      <c r="E33" s="19" t="s">
        <v>18</v>
      </c>
      <c r="F33" s="19" t="s">
        <v>18</v>
      </c>
      <c r="G33" s="19" t="s">
        <v>169</v>
      </c>
      <c r="H33" s="12"/>
      <c r="I33" s="12"/>
      <c r="J33" s="12"/>
      <c r="K33" s="12"/>
      <c r="L33" s="12"/>
      <c r="M33" s="12"/>
      <c r="N33" s="12"/>
      <c r="O33" s="19" t="s">
        <v>25</v>
      </c>
      <c r="P33" s="19" t="s">
        <v>26</v>
      </c>
      <c r="Q33" s="8"/>
    </row>
    <row r="34" spans="1:17" s="2" customFormat="1" ht="32.25" customHeight="1" x14ac:dyDescent="0.25">
      <c r="A34" s="20"/>
      <c r="B34" s="20"/>
      <c r="C34" s="20"/>
      <c r="D34" s="19" t="s">
        <v>24</v>
      </c>
      <c r="E34" s="20"/>
      <c r="F34" s="20"/>
      <c r="G34" s="20"/>
      <c r="H34" s="12" t="s">
        <v>5</v>
      </c>
      <c r="I34" s="12">
        <f>J34+K34+L34+M34+N34</f>
        <v>29207.82</v>
      </c>
      <c r="J34" s="12">
        <v>29207.82</v>
      </c>
      <c r="K34" s="12">
        <v>0</v>
      </c>
      <c r="L34" s="12">
        <v>0</v>
      </c>
      <c r="M34" s="12">
        <v>0</v>
      </c>
      <c r="N34" s="12">
        <v>0</v>
      </c>
      <c r="O34" s="20"/>
      <c r="P34" s="20"/>
      <c r="Q34" s="8"/>
    </row>
    <row r="35" spans="1:17" s="2" customFormat="1" ht="60.75" customHeight="1" x14ac:dyDescent="0.25">
      <c r="A35" s="20"/>
      <c r="B35" s="20"/>
      <c r="C35" s="21"/>
      <c r="D35" s="21"/>
      <c r="E35" s="21"/>
      <c r="F35" s="21"/>
      <c r="G35" s="21"/>
      <c r="H35" s="12" t="s">
        <v>6</v>
      </c>
      <c r="I35" s="12">
        <f t="shared" ref="I35:I180" si="3">J35+K35+L35+M35+N35</f>
        <v>2888.69</v>
      </c>
      <c r="J35" s="12">
        <v>2888.69</v>
      </c>
      <c r="K35" s="12">
        <v>0</v>
      </c>
      <c r="L35" s="12">
        <v>0</v>
      </c>
      <c r="M35" s="12">
        <v>0</v>
      </c>
      <c r="N35" s="12">
        <v>0</v>
      </c>
      <c r="O35" s="21"/>
      <c r="P35" s="21"/>
      <c r="Q35" s="8"/>
    </row>
    <row r="36" spans="1:17" s="2" customFormat="1" ht="60.75" customHeight="1" x14ac:dyDescent="0.25">
      <c r="A36" s="20"/>
      <c r="B36" s="20"/>
      <c r="C36" s="19" t="s">
        <v>15</v>
      </c>
      <c r="D36" s="12" t="s">
        <v>27</v>
      </c>
      <c r="E36" s="19" t="s">
        <v>18</v>
      </c>
      <c r="F36" s="19" t="s">
        <v>18</v>
      </c>
      <c r="G36" s="19" t="s">
        <v>169</v>
      </c>
      <c r="H36" s="12"/>
      <c r="I36" s="12"/>
      <c r="J36" s="12"/>
      <c r="K36" s="12"/>
      <c r="L36" s="12"/>
      <c r="M36" s="12"/>
      <c r="N36" s="12"/>
      <c r="O36" s="19" t="s">
        <v>25</v>
      </c>
      <c r="P36" s="19" t="s">
        <v>26</v>
      </c>
      <c r="Q36" s="8"/>
    </row>
    <row r="37" spans="1:17" s="2" customFormat="1" ht="60.75" customHeight="1" x14ac:dyDescent="0.25">
      <c r="A37" s="20"/>
      <c r="B37" s="20"/>
      <c r="C37" s="20"/>
      <c r="D37" s="19" t="s">
        <v>24</v>
      </c>
      <c r="E37" s="20"/>
      <c r="F37" s="20"/>
      <c r="G37" s="20"/>
      <c r="H37" s="12" t="s">
        <v>5</v>
      </c>
      <c r="I37" s="12">
        <f t="shared" si="3"/>
        <v>74536.14</v>
      </c>
      <c r="J37" s="12">
        <v>74536.14</v>
      </c>
      <c r="K37" s="12">
        <v>0</v>
      </c>
      <c r="L37" s="12">
        <v>0</v>
      </c>
      <c r="M37" s="12">
        <v>0</v>
      </c>
      <c r="N37" s="12">
        <v>0</v>
      </c>
      <c r="O37" s="20"/>
      <c r="P37" s="20"/>
      <c r="Q37" s="8"/>
    </row>
    <row r="38" spans="1:17" s="2" customFormat="1" ht="70.5" customHeight="1" x14ac:dyDescent="0.25">
      <c r="A38" s="20"/>
      <c r="B38" s="20"/>
      <c r="C38" s="21"/>
      <c r="D38" s="21"/>
      <c r="E38" s="21"/>
      <c r="F38" s="21"/>
      <c r="G38" s="21"/>
      <c r="H38" s="12" t="s">
        <v>6</v>
      </c>
      <c r="I38" s="12">
        <f t="shared" si="3"/>
        <v>7371.7</v>
      </c>
      <c r="J38" s="12">
        <v>7371.7</v>
      </c>
      <c r="K38" s="12">
        <v>0</v>
      </c>
      <c r="L38" s="12">
        <v>0</v>
      </c>
      <c r="M38" s="12">
        <v>0</v>
      </c>
      <c r="N38" s="12">
        <v>0</v>
      </c>
      <c r="O38" s="21"/>
      <c r="P38" s="21"/>
      <c r="Q38" s="8"/>
    </row>
    <row r="39" spans="1:17" s="2" customFormat="1" ht="70.5" customHeight="1" x14ac:dyDescent="0.25">
      <c r="A39" s="20"/>
      <c r="B39" s="20"/>
      <c r="C39" s="19" t="s">
        <v>15</v>
      </c>
      <c r="D39" s="12" t="s">
        <v>28</v>
      </c>
      <c r="E39" s="19" t="s">
        <v>16</v>
      </c>
      <c r="F39" s="19" t="s">
        <v>16</v>
      </c>
      <c r="G39" s="19" t="s">
        <v>155</v>
      </c>
      <c r="H39" s="8"/>
      <c r="I39" s="12"/>
      <c r="J39" s="12"/>
      <c r="K39" s="12"/>
      <c r="L39" s="12"/>
      <c r="M39" s="12"/>
      <c r="N39" s="12"/>
      <c r="O39" s="19" t="s">
        <v>29</v>
      </c>
      <c r="P39" s="19" t="s">
        <v>30</v>
      </c>
      <c r="Q39" s="8"/>
    </row>
    <row r="40" spans="1:17" s="2" customFormat="1" ht="70.5" customHeight="1" x14ac:dyDescent="0.25">
      <c r="A40" s="20"/>
      <c r="B40" s="20"/>
      <c r="C40" s="20"/>
      <c r="D40" s="19" t="s">
        <v>31</v>
      </c>
      <c r="E40" s="20"/>
      <c r="F40" s="20"/>
      <c r="G40" s="20"/>
      <c r="H40" s="12" t="s">
        <v>5</v>
      </c>
      <c r="I40" s="12">
        <f t="shared" si="3"/>
        <v>10746.3</v>
      </c>
      <c r="J40" s="12">
        <v>10746.3</v>
      </c>
      <c r="K40" s="12">
        <v>0</v>
      </c>
      <c r="L40" s="12">
        <v>0</v>
      </c>
      <c r="M40" s="12">
        <v>0</v>
      </c>
      <c r="N40" s="12">
        <v>0</v>
      </c>
      <c r="O40" s="20"/>
      <c r="P40" s="20"/>
      <c r="Q40" s="8"/>
    </row>
    <row r="41" spans="1:17" s="2" customFormat="1" ht="32.25" customHeight="1" x14ac:dyDescent="0.25">
      <c r="A41" s="20"/>
      <c r="B41" s="20"/>
      <c r="C41" s="20"/>
      <c r="D41" s="21"/>
      <c r="E41" s="20"/>
      <c r="F41" s="20"/>
      <c r="G41" s="20"/>
      <c r="H41" s="12" t="s">
        <v>6</v>
      </c>
      <c r="I41" s="12">
        <f t="shared" si="3"/>
        <v>108.55</v>
      </c>
      <c r="J41" s="12">
        <v>108.55</v>
      </c>
      <c r="K41" s="12">
        <v>0</v>
      </c>
      <c r="L41" s="12">
        <v>0</v>
      </c>
      <c r="M41" s="12">
        <v>0</v>
      </c>
      <c r="N41" s="12">
        <v>0</v>
      </c>
      <c r="O41" s="20"/>
      <c r="P41" s="20"/>
      <c r="Q41" s="8"/>
    </row>
    <row r="42" spans="1:17" s="2" customFormat="1" ht="32.25" customHeight="1" x14ac:dyDescent="0.25">
      <c r="A42" s="20"/>
      <c r="B42" s="20"/>
      <c r="C42" s="20"/>
      <c r="D42" s="19" t="s">
        <v>32</v>
      </c>
      <c r="E42" s="20"/>
      <c r="F42" s="20"/>
      <c r="G42" s="20"/>
      <c r="H42" s="12" t="s">
        <v>5</v>
      </c>
      <c r="I42" s="12">
        <f t="shared" si="3"/>
        <v>82170.7</v>
      </c>
      <c r="J42" s="12">
        <v>0</v>
      </c>
      <c r="K42" s="12">
        <v>40856.199999999997</v>
      </c>
      <c r="L42" s="12">
        <v>41314.5</v>
      </c>
      <c r="M42" s="12">
        <v>0</v>
      </c>
      <c r="N42" s="12">
        <v>0</v>
      </c>
      <c r="O42" s="20"/>
      <c r="P42" s="20"/>
      <c r="Q42" s="8"/>
    </row>
    <row r="43" spans="1:17" s="2" customFormat="1" ht="32.25" customHeight="1" x14ac:dyDescent="0.25">
      <c r="A43" s="20"/>
      <c r="B43" s="20"/>
      <c r="C43" s="21"/>
      <c r="D43" s="21"/>
      <c r="E43" s="21"/>
      <c r="F43" s="21"/>
      <c r="G43" s="21"/>
      <c r="H43" s="12" t="s">
        <v>6</v>
      </c>
      <c r="I43" s="12">
        <f t="shared" si="3"/>
        <v>830.01</v>
      </c>
      <c r="J43" s="12">
        <v>0</v>
      </c>
      <c r="K43" s="12">
        <v>412.69</v>
      </c>
      <c r="L43" s="12">
        <v>417.32</v>
      </c>
      <c r="M43" s="12">
        <v>0</v>
      </c>
      <c r="N43" s="12">
        <v>0</v>
      </c>
      <c r="O43" s="21"/>
      <c r="P43" s="21"/>
      <c r="Q43" s="8"/>
    </row>
    <row r="44" spans="1:17" s="2" customFormat="1" ht="32.25" customHeight="1" x14ac:dyDescent="0.25">
      <c r="A44" s="20"/>
      <c r="B44" s="20"/>
      <c r="C44" s="19" t="s">
        <v>15</v>
      </c>
      <c r="D44" s="12" t="s">
        <v>33</v>
      </c>
      <c r="E44" s="19" t="s">
        <v>16</v>
      </c>
      <c r="F44" s="19" t="s">
        <v>16</v>
      </c>
      <c r="G44" s="19" t="s">
        <v>170</v>
      </c>
      <c r="H44" s="12"/>
      <c r="I44" s="12"/>
      <c r="J44" s="12"/>
      <c r="K44" s="12"/>
      <c r="L44" s="12"/>
      <c r="M44" s="12"/>
      <c r="N44" s="12"/>
      <c r="O44" s="19" t="s">
        <v>34</v>
      </c>
      <c r="P44" s="19" t="s">
        <v>35</v>
      </c>
      <c r="Q44" s="8"/>
    </row>
    <row r="45" spans="1:17" s="2" customFormat="1" ht="32.25" customHeight="1" x14ac:dyDescent="0.25">
      <c r="A45" s="20"/>
      <c r="B45" s="20"/>
      <c r="C45" s="20"/>
      <c r="D45" s="19" t="s">
        <v>32</v>
      </c>
      <c r="E45" s="20"/>
      <c r="F45" s="20"/>
      <c r="G45" s="20"/>
      <c r="H45" s="12" t="s">
        <v>5</v>
      </c>
      <c r="I45" s="12">
        <f t="shared" si="3"/>
        <v>33888.699999999997</v>
      </c>
      <c r="J45" s="12">
        <v>0</v>
      </c>
      <c r="K45" s="12">
        <v>33888.699999999997</v>
      </c>
      <c r="L45" s="12">
        <v>0</v>
      </c>
      <c r="M45" s="12">
        <v>0</v>
      </c>
      <c r="N45" s="12">
        <v>0</v>
      </c>
      <c r="O45" s="20"/>
      <c r="P45" s="20"/>
      <c r="Q45" s="8"/>
    </row>
    <row r="46" spans="1:17" s="2" customFormat="1" ht="32.25" customHeight="1" x14ac:dyDescent="0.25">
      <c r="A46" s="20"/>
      <c r="B46" s="20"/>
      <c r="C46" s="21"/>
      <c r="D46" s="21"/>
      <c r="E46" s="21"/>
      <c r="F46" s="21"/>
      <c r="G46" s="21"/>
      <c r="H46" s="12" t="s">
        <v>6</v>
      </c>
      <c r="I46" s="12">
        <f t="shared" si="3"/>
        <v>1783.62</v>
      </c>
      <c r="J46" s="12">
        <v>0</v>
      </c>
      <c r="K46" s="12">
        <v>1783.62</v>
      </c>
      <c r="L46" s="12">
        <v>0</v>
      </c>
      <c r="M46" s="12">
        <v>0</v>
      </c>
      <c r="N46" s="12">
        <v>0</v>
      </c>
      <c r="O46" s="21"/>
      <c r="P46" s="21"/>
      <c r="Q46" s="8"/>
    </row>
    <row r="47" spans="1:17" s="2" customFormat="1" ht="32.25" customHeight="1" x14ac:dyDescent="0.25">
      <c r="A47" s="20"/>
      <c r="B47" s="20"/>
      <c r="C47" s="19" t="s">
        <v>15</v>
      </c>
      <c r="D47" s="12" t="s">
        <v>36</v>
      </c>
      <c r="E47" s="19" t="s">
        <v>16</v>
      </c>
      <c r="F47" s="19" t="s">
        <v>16</v>
      </c>
      <c r="G47" s="19" t="s">
        <v>171</v>
      </c>
      <c r="H47" s="12"/>
      <c r="I47" s="12"/>
      <c r="J47" s="12"/>
      <c r="K47" s="12"/>
      <c r="L47" s="12"/>
      <c r="M47" s="12"/>
      <c r="N47" s="12"/>
      <c r="O47" s="19" t="s">
        <v>37</v>
      </c>
      <c r="P47" s="19" t="s">
        <v>38</v>
      </c>
      <c r="Q47" s="8"/>
    </row>
    <row r="48" spans="1:17" s="2" customFormat="1" ht="32.25" customHeight="1" x14ac:dyDescent="0.25">
      <c r="A48" s="20"/>
      <c r="B48" s="20"/>
      <c r="C48" s="20"/>
      <c r="D48" s="19" t="s">
        <v>24</v>
      </c>
      <c r="E48" s="20"/>
      <c r="F48" s="20"/>
      <c r="G48" s="20"/>
      <c r="H48" s="12" t="s">
        <v>5</v>
      </c>
      <c r="I48" s="12">
        <f t="shared" si="3"/>
        <v>8487.94</v>
      </c>
      <c r="J48" s="12">
        <v>8487.94</v>
      </c>
      <c r="K48" s="12">
        <v>0</v>
      </c>
      <c r="L48" s="12">
        <v>0</v>
      </c>
      <c r="M48" s="12">
        <v>0</v>
      </c>
      <c r="N48" s="12">
        <v>0</v>
      </c>
      <c r="O48" s="20"/>
      <c r="P48" s="20"/>
      <c r="Q48" s="8"/>
    </row>
    <row r="49" spans="1:17" s="2" customFormat="1" ht="32.25" customHeight="1" x14ac:dyDescent="0.25">
      <c r="A49" s="21"/>
      <c r="B49" s="21"/>
      <c r="C49" s="21"/>
      <c r="D49" s="21"/>
      <c r="E49" s="21"/>
      <c r="F49" s="21"/>
      <c r="G49" s="21"/>
      <c r="H49" s="12" t="s">
        <v>6</v>
      </c>
      <c r="I49" s="12">
        <f t="shared" si="3"/>
        <v>447.75</v>
      </c>
      <c r="J49" s="12">
        <v>447.75</v>
      </c>
      <c r="K49" s="12">
        <v>0</v>
      </c>
      <c r="L49" s="12">
        <v>0</v>
      </c>
      <c r="M49" s="12">
        <v>0</v>
      </c>
      <c r="N49" s="12">
        <v>0</v>
      </c>
      <c r="O49" s="21"/>
      <c r="P49" s="21"/>
      <c r="Q49" s="8"/>
    </row>
    <row r="50" spans="1:17" s="2" customFormat="1" ht="32.25" customHeight="1" x14ac:dyDescent="0.25">
      <c r="A50" s="19">
        <v>3</v>
      </c>
      <c r="B50" s="19">
        <v>71</v>
      </c>
      <c r="C50" s="19" t="s">
        <v>39</v>
      </c>
      <c r="D50" s="12" t="s">
        <v>40</v>
      </c>
      <c r="E50" s="19" t="s">
        <v>41</v>
      </c>
      <c r="F50" s="19" t="s">
        <v>41</v>
      </c>
      <c r="G50" s="19" t="s">
        <v>149</v>
      </c>
      <c r="H50" s="12"/>
      <c r="I50" s="12"/>
      <c r="J50" s="12"/>
      <c r="K50" s="12"/>
      <c r="L50" s="12"/>
      <c r="M50" s="12"/>
      <c r="N50" s="12"/>
      <c r="O50" s="19" t="s">
        <v>25</v>
      </c>
      <c r="P50" s="19" t="s">
        <v>35</v>
      </c>
      <c r="Q50" s="8"/>
    </row>
    <row r="51" spans="1:17" s="2" customFormat="1" ht="110.25" customHeight="1" x14ac:dyDescent="0.25">
      <c r="A51" s="20"/>
      <c r="B51" s="20"/>
      <c r="C51" s="20"/>
      <c r="D51" s="19" t="s">
        <v>32</v>
      </c>
      <c r="E51" s="20"/>
      <c r="F51" s="20"/>
      <c r="G51" s="20"/>
      <c r="H51" s="12" t="s">
        <v>5</v>
      </c>
      <c r="I51" s="12">
        <f t="shared" si="3"/>
        <v>276192.52876000002</v>
      </c>
      <c r="J51" s="12">
        <v>99411.789000000004</v>
      </c>
      <c r="K51" s="12">
        <v>176780.73976</v>
      </c>
      <c r="L51" s="12">
        <v>0</v>
      </c>
      <c r="M51" s="12">
        <v>0</v>
      </c>
      <c r="N51" s="12">
        <v>0</v>
      </c>
      <c r="O51" s="20"/>
      <c r="P51" s="20"/>
      <c r="Q51" s="8"/>
    </row>
    <row r="52" spans="1:17" s="2" customFormat="1" x14ac:dyDescent="0.25">
      <c r="A52" s="20"/>
      <c r="B52" s="20"/>
      <c r="C52" s="21"/>
      <c r="D52" s="21"/>
      <c r="E52" s="21"/>
      <c r="F52" s="21"/>
      <c r="G52" s="21"/>
      <c r="H52" s="12" t="s">
        <v>6</v>
      </c>
      <c r="I52" s="12">
        <f t="shared" si="3"/>
        <v>24016.741240000007</v>
      </c>
      <c r="J52" s="12">
        <v>8644.5030000000006</v>
      </c>
      <c r="K52" s="12">
        <v>15372.238240000006</v>
      </c>
      <c r="L52" s="12">
        <v>0</v>
      </c>
      <c r="M52" s="12">
        <v>0</v>
      </c>
      <c r="N52" s="12">
        <v>0</v>
      </c>
      <c r="O52" s="21"/>
      <c r="P52" s="21"/>
      <c r="Q52" s="8"/>
    </row>
    <row r="53" spans="1:17" s="2" customFormat="1" ht="31.5" x14ac:dyDescent="0.25">
      <c r="A53" s="20"/>
      <c r="B53" s="20"/>
      <c r="C53" s="19" t="s">
        <v>39</v>
      </c>
      <c r="D53" s="12" t="s">
        <v>42</v>
      </c>
      <c r="E53" s="19" t="s">
        <v>41</v>
      </c>
      <c r="F53" s="19" t="s">
        <v>41</v>
      </c>
      <c r="G53" s="19" t="s">
        <v>150</v>
      </c>
      <c r="H53" s="12"/>
      <c r="I53" s="12"/>
      <c r="J53" s="12"/>
      <c r="K53" s="12"/>
      <c r="L53" s="12"/>
      <c r="M53" s="12"/>
      <c r="N53" s="12"/>
      <c r="O53" s="19" t="s">
        <v>34</v>
      </c>
      <c r="P53" s="19" t="s">
        <v>43</v>
      </c>
      <c r="Q53" s="8"/>
    </row>
    <row r="54" spans="1:17" s="2" customFormat="1" x14ac:dyDescent="0.25">
      <c r="A54" s="20"/>
      <c r="B54" s="20"/>
      <c r="C54" s="20"/>
      <c r="D54" s="19" t="s">
        <v>24</v>
      </c>
      <c r="E54" s="20"/>
      <c r="F54" s="20"/>
      <c r="G54" s="20"/>
      <c r="H54" s="12" t="s">
        <v>5</v>
      </c>
      <c r="I54" s="12">
        <f t="shared" si="3"/>
        <v>72714.024000000005</v>
      </c>
      <c r="J54" s="12">
        <v>72714.024000000005</v>
      </c>
      <c r="K54" s="12">
        <v>0</v>
      </c>
      <c r="L54" s="12">
        <v>0</v>
      </c>
      <c r="M54" s="12">
        <v>0</v>
      </c>
      <c r="N54" s="12">
        <v>0</v>
      </c>
      <c r="O54" s="20"/>
      <c r="P54" s="20"/>
      <c r="Q54" s="8"/>
    </row>
    <row r="55" spans="1:17" s="2" customFormat="1" x14ac:dyDescent="0.25">
      <c r="A55" s="21"/>
      <c r="B55" s="21"/>
      <c r="C55" s="21"/>
      <c r="D55" s="21"/>
      <c r="E55" s="21"/>
      <c r="F55" s="21"/>
      <c r="G55" s="21"/>
      <c r="H55" s="12" t="s">
        <v>6</v>
      </c>
      <c r="I55" s="12">
        <f t="shared" si="3"/>
        <v>8079.3360000000002</v>
      </c>
      <c r="J55" s="12">
        <v>8079.3360000000002</v>
      </c>
      <c r="K55" s="12">
        <v>0</v>
      </c>
      <c r="L55" s="12">
        <v>0</v>
      </c>
      <c r="M55" s="12">
        <v>0</v>
      </c>
      <c r="N55" s="12">
        <v>0</v>
      </c>
      <c r="O55" s="21"/>
      <c r="P55" s="21"/>
      <c r="Q55" s="8"/>
    </row>
    <row r="56" spans="1:17" s="2" customFormat="1" ht="32.25" customHeight="1" x14ac:dyDescent="0.25">
      <c r="A56" s="19">
        <v>4</v>
      </c>
      <c r="B56" s="19">
        <v>62</v>
      </c>
      <c r="C56" s="19" t="s">
        <v>200</v>
      </c>
      <c r="D56" s="12" t="s">
        <v>199</v>
      </c>
      <c r="E56" s="19" t="s">
        <v>18</v>
      </c>
      <c r="F56" s="19" t="s">
        <v>18</v>
      </c>
      <c r="G56" s="19" t="s">
        <v>197</v>
      </c>
      <c r="H56" s="12"/>
      <c r="I56" s="12"/>
      <c r="J56" s="12"/>
      <c r="K56" s="12"/>
      <c r="L56" s="12"/>
      <c r="M56" s="12"/>
      <c r="N56" s="12"/>
      <c r="O56" s="19" t="s">
        <v>25</v>
      </c>
      <c r="P56" s="19" t="s">
        <v>26</v>
      </c>
      <c r="Q56" s="8"/>
    </row>
    <row r="57" spans="1:17" s="2" customFormat="1" ht="32.25" customHeight="1" x14ac:dyDescent="0.25">
      <c r="A57" s="20"/>
      <c r="B57" s="20"/>
      <c r="C57" s="20"/>
      <c r="D57" s="19" t="s">
        <v>24</v>
      </c>
      <c r="E57" s="20"/>
      <c r="F57" s="20"/>
      <c r="G57" s="20"/>
      <c r="H57" s="12" t="s">
        <v>5</v>
      </c>
      <c r="I57" s="12">
        <f>J57+K57+L57+M57+N57</f>
        <v>85702.826300000001</v>
      </c>
      <c r="J57" s="12">
        <v>85702.826300000001</v>
      </c>
      <c r="K57" s="12">
        <v>0</v>
      </c>
      <c r="L57" s="12">
        <v>0</v>
      </c>
      <c r="M57" s="12">
        <v>0</v>
      </c>
      <c r="N57" s="12">
        <v>0</v>
      </c>
      <c r="O57" s="20"/>
      <c r="P57" s="20"/>
      <c r="Q57" s="8"/>
    </row>
    <row r="58" spans="1:17" s="2" customFormat="1" ht="32.25" customHeight="1" x14ac:dyDescent="0.25">
      <c r="A58" s="20"/>
      <c r="B58" s="20"/>
      <c r="C58" s="20"/>
      <c r="D58" s="21"/>
      <c r="E58" s="21"/>
      <c r="F58" s="21"/>
      <c r="G58" s="21"/>
      <c r="H58" s="12" t="s">
        <v>6</v>
      </c>
      <c r="I58" s="12">
        <f>J58+K58+L58+M58+N58</f>
        <v>8476.1036999999997</v>
      </c>
      <c r="J58" s="12">
        <v>8476.1036999999997</v>
      </c>
      <c r="K58" s="12">
        <v>0</v>
      </c>
      <c r="L58" s="12">
        <v>0</v>
      </c>
      <c r="M58" s="12">
        <v>0</v>
      </c>
      <c r="N58" s="12">
        <v>0</v>
      </c>
      <c r="O58" s="21"/>
      <c r="P58" s="21"/>
      <c r="Q58" s="8"/>
    </row>
    <row r="59" spans="1:17" s="2" customFormat="1" ht="32.25" customHeight="1" x14ac:dyDescent="0.25">
      <c r="A59" s="20"/>
      <c r="B59" s="20"/>
      <c r="C59" s="20"/>
      <c r="D59" s="12" t="s">
        <v>201</v>
      </c>
      <c r="E59" s="19" t="s">
        <v>18</v>
      </c>
      <c r="F59" s="19" t="s">
        <v>18</v>
      </c>
      <c r="G59" s="19" t="s">
        <v>197</v>
      </c>
      <c r="H59" s="12"/>
      <c r="I59" s="12"/>
      <c r="J59" s="12"/>
      <c r="K59" s="12"/>
      <c r="L59" s="12"/>
      <c r="M59" s="12"/>
      <c r="N59" s="12"/>
      <c r="O59" s="19" t="s">
        <v>25</v>
      </c>
      <c r="P59" s="19" t="s">
        <v>26</v>
      </c>
      <c r="Q59" s="8"/>
    </row>
    <row r="60" spans="1:17" s="2" customFormat="1" ht="32.25" customHeight="1" x14ac:dyDescent="0.25">
      <c r="A60" s="20"/>
      <c r="B60" s="20"/>
      <c r="C60" s="20"/>
      <c r="D60" s="19" t="s">
        <v>24</v>
      </c>
      <c r="E60" s="20"/>
      <c r="F60" s="20"/>
      <c r="G60" s="20"/>
      <c r="H60" s="12" t="s">
        <v>5</v>
      </c>
      <c r="I60" s="12">
        <f>J60+K60+L60+M60+N60</f>
        <v>57182.443499999994</v>
      </c>
      <c r="J60" s="13">
        <v>57182.443499999994</v>
      </c>
      <c r="K60" s="12">
        <v>0</v>
      </c>
      <c r="L60" s="12">
        <v>0</v>
      </c>
      <c r="M60" s="12">
        <v>0</v>
      </c>
      <c r="N60" s="12">
        <v>0</v>
      </c>
      <c r="O60" s="20"/>
      <c r="P60" s="20"/>
      <c r="Q60" s="8"/>
    </row>
    <row r="61" spans="1:17" s="2" customFormat="1" ht="32.25" customHeight="1" x14ac:dyDescent="0.25">
      <c r="A61" s="20"/>
      <c r="B61" s="20"/>
      <c r="C61" s="20"/>
      <c r="D61" s="21"/>
      <c r="E61" s="21"/>
      <c r="F61" s="21"/>
      <c r="G61" s="21"/>
      <c r="H61" s="12" t="s">
        <v>6</v>
      </c>
      <c r="I61" s="12">
        <f>J61+K61+L61+M61+N61</f>
        <v>5655.4065000000001</v>
      </c>
      <c r="J61" s="13">
        <v>5655.4065000000001</v>
      </c>
      <c r="K61" s="12">
        <v>0</v>
      </c>
      <c r="L61" s="12">
        <v>0</v>
      </c>
      <c r="M61" s="12">
        <v>0</v>
      </c>
      <c r="N61" s="12">
        <v>0</v>
      </c>
      <c r="O61" s="21"/>
      <c r="P61" s="21"/>
      <c r="Q61" s="8"/>
    </row>
    <row r="62" spans="1:17" s="2" customFormat="1" ht="32.25" customHeight="1" x14ac:dyDescent="0.25">
      <c r="A62" s="20"/>
      <c r="B62" s="20"/>
      <c r="C62" s="20"/>
      <c r="D62" s="12" t="s">
        <v>202</v>
      </c>
      <c r="E62" s="19" t="s">
        <v>203</v>
      </c>
      <c r="F62" s="19" t="s">
        <v>203</v>
      </c>
      <c r="G62" s="19" t="s">
        <v>197</v>
      </c>
      <c r="H62" s="12"/>
      <c r="I62" s="12"/>
      <c r="J62" s="12"/>
      <c r="K62" s="12"/>
      <c r="L62" s="12"/>
      <c r="M62" s="12"/>
      <c r="N62" s="12"/>
      <c r="O62" s="19" t="s">
        <v>37</v>
      </c>
      <c r="P62" s="19" t="s">
        <v>38</v>
      </c>
      <c r="Q62" s="8"/>
    </row>
    <row r="63" spans="1:17" s="2" customFormat="1" ht="32.25" customHeight="1" x14ac:dyDescent="0.25">
      <c r="A63" s="20"/>
      <c r="B63" s="20"/>
      <c r="C63" s="20"/>
      <c r="D63" s="19" t="s">
        <v>24</v>
      </c>
      <c r="E63" s="20"/>
      <c r="F63" s="20"/>
      <c r="G63" s="20"/>
      <c r="H63" s="12" t="s">
        <v>5</v>
      </c>
      <c r="I63" s="12">
        <f>J63+K63+L63+M63+N63</f>
        <v>44309.219599999997</v>
      </c>
      <c r="J63" s="13">
        <v>44309.219599999997</v>
      </c>
      <c r="K63" s="12">
        <v>0</v>
      </c>
      <c r="L63" s="12">
        <v>0</v>
      </c>
      <c r="M63" s="12">
        <v>0</v>
      </c>
      <c r="N63" s="12">
        <v>0</v>
      </c>
      <c r="O63" s="20"/>
      <c r="P63" s="20"/>
      <c r="Q63" s="8"/>
    </row>
    <row r="64" spans="1:17" s="2" customFormat="1" ht="32.25" customHeight="1" x14ac:dyDescent="0.25">
      <c r="A64" s="21"/>
      <c r="B64" s="21"/>
      <c r="C64" s="21"/>
      <c r="D64" s="21"/>
      <c r="E64" s="21"/>
      <c r="F64" s="21"/>
      <c r="G64" s="21"/>
      <c r="H64" s="12" t="s">
        <v>6</v>
      </c>
      <c r="I64" s="12">
        <f>J64+K64+L64+M64+N64</f>
        <v>5476.4204</v>
      </c>
      <c r="J64" s="13">
        <v>5476.4204</v>
      </c>
      <c r="K64" s="12">
        <v>0</v>
      </c>
      <c r="L64" s="12">
        <v>0</v>
      </c>
      <c r="M64" s="12">
        <v>0</v>
      </c>
      <c r="N64" s="12">
        <v>0</v>
      </c>
      <c r="O64" s="21"/>
      <c r="P64" s="21"/>
      <c r="Q64" s="8"/>
    </row>
    <row r="65" spans="1:17" s="2" customFormat="1" ht="32.25" customHeight="1" x14ac:dyDescent="0.25">
      <c r="A65" s="19">
        <v>5</v>
      </c>
      <c r="B65" s="19">
        <v>59</v>
      </c>
      <c r="C65" s="19" t="s">
        <v>48</v>
      </c>
      <c r="D65" s="12" t="s">
        <v>44</v>
      </c>
      <c r="E65" s="19" t="s">
        <v>49</v>
      </c>
      <c r="F65" s="19" t="s">
        <v>49</v>
      </c>
      <c r="G65" s="19" t="s">
        <v>164</v>
      </c>
      <c r="H65" s="12"/>
      <c r="I65" s="12"/>
      <c r="J65" s="12"/>
      <c r="K65" s="12"/>
      <c r="L65" s="12"/>
      <c r="M65" s="12"/>
      <c r="N65" s="12"/>
      <c r="O65" s="19" t="s">
        <v>34</v>
      </c>
      <c r="P65" s="19" t="s">
        <v>35</v>
      </c>
      <c r="Q65" s="8"/>
    </row>
    <row r="66" spans="1:17" s="2" customFormat="1" ht="32.25" customHeight="1" x14ac:dyDescent="0.25">
      <c r="A66" s="20"/>
      <c r="B66" s="20"/>
      <c r="C66" s="20"/>
      <c r="D66" s="19" t="s">
        <v>32</v>
      </c>
      <c r="E66" s="20"/>
      <c r="F66" s="20"/>
      <c r="G66" s="20"/>
      <c r="H66" s="12" t="s">
        <v>5</v>
      </c>
      <c r="I66" s="12">
        <f t="shared" si="3"/>
        <v>21678.862700000001</v>
      </c>
      <c r="J66" s="12">
        <v>21678.862700000001</v>
      </c>
      <c r="K66" s="12">
        <v>0</v>
      </c>
      <c r="L66" s="12">
        <v>0</v>
      </c>
      <c r="M66" s="12">
        <v>0</v>
      </c>
      <c r="N66" s="12">
        <v>0</v>
      </c>
      <c r="O66" s="20"/>
      <c r="P66" s="20"/>
      <c r="Q66" s="8"/>
    </row>
    <row r="67" spans="1:17" s="2" customFormat="1" ht="32.25" customHeight="1" x14ac:dyDescent="0.25">
      <c r="A67" s="20"/>
      <c r="B67" s="20"/>
      <c r="C67" s="21"/>
      <c r="D67" s="21"/>
      <c r="E67" s="21"/>
      <c r="F67" s="21"/>
      <c r="G67" s="21"/>
      <c r="H67" s="12" t="s">
        <v>6</v>
      </c>
      <c r="I67" s="12">
        <f t="shared" si="3"/>
        <v>218.9785</v>
      </c>
      <c r="J67" s="12">
        <v>218.9785</v>
      </c>
      <c r="K67" s="12">
        <v>0</v>
      </c>
      <c r="L67" s="12">
        <v>0</v>
      </c>
      <c r="M67" s="12">
        <v>0</v>
      </c>
      <c r="N67" s="12">
        <v>0</v>
      </c>
      <c r="O67" s="21"/>
      <c r="P67" s="21"/>
      <c r="Q67" s="8"/>
    </row>
    <row r="68" spans="1:17" s="2" customFormat="1" ht="32.25" customHeight="1" x14ac:dyDescent="0.25">
      <c r="A68" s="20"/>
      <c r="B68" s="20"/>
      <c r="C68" s="19" t="s">
        <v>48</v>
      </c>
      <c r="D68" s="12" t="s">
        <v>45</v>
      </c>
      <c r="E68" s="19" t="s">
        <v>49</v>
      </c>
      <c r="F68" s="19" t="s">
        <v>49</v>
      </c>
      <c r="G68" s="19" t="s">
        <v>163</v>
      </c>
      <c r="H68" s="12"/>
      <c r="I68" s="12"/>
      <c r="J68" s="12"/>
      <c r="K68" s="12"/>
      <c r="L68" s="12"/>
      <c r="M68" s="12"/>
      <c r="N68" s="12"/>
      <c r="O68" s="19" t="s">
        <v>34</v>
      </c>
      <c r="P68" s="19" t="s">
        <v>35</v>
      </c>
      <c r="Q68" s="8"/>
    </row>
    <row r="69" spans="1:17" s="2" customFormat="1" ht="32.25" customHeight="1" x14ac:dyDescent="0.25">
      <c r="A69" s="20"/>
      <c r="B69" s="20"/>
      <c r="C69" s="20"/>
      <c r="D69" s="19" t="s">
        <v>32</v>
      </c>
      <c r="E69" s="20"/>
      <c r="F69" s="20"/>
      <c r="G69" s="20"/>
      <c r="H69" s="12" t="s">
        <v>5</v>
      </c>
      <c r="I69" s="12">
        <f t="shared" si="3"/>
        <v>21651.9758</v>
      </c>
      <c r="J69" s="12">
        <v>21651.9758</v>
      </c>
      <c r="K69" s="12">
        <v>0</v>
      </c>
      <c r="L69" s="12">
        <v>0</v>
      </c>
      <c r="M69" s="12">
        <v>0</v>
      </c>
      <c r="N69" s="12">
        <v>0</v>
      </c>
      <c r="O69" s="20"/>
      <c r="P69" s="20"/>
      <c r="Q69" s="8"/>
    </row>
    <row r="70" spans="1:17" s="2" customFormat="1" ht="32.25" customHeight="1" x14ac:dyDescent="0.25">
      <c r="A70" s="20"/>
      <c r="B70" s="20"/>
      <c r="C70" s="21"/>
      <c r="D70" s="21"/>
      <c r="E70" s="21"/>
      <c r="F70" s="21"/>
      <c r="G70" s="21"/>
      <c r="H70" s="12" t="s">
        <v>6</v>
      </c>
      <c r="I70" s="12">
        <f t="shared" si="3"/>
        <v>218.70679999999999</v>
      </c>
      <c r="J70" s="12">
        <v>218.70679999999999</v>
      </c>
      <c r="K70" s="12">
        <v>0</v>
      </c>
      <c r="L70" s="12">
        <v>0</v>
      </c>
      <c r="M70" s="12">
        <v>0</v>
      </c>
      <c r="N70" s="12">
        <v>0</v>
      </c>
      <c r="O70" s="21"/>
      <c r="P70" s="21"/>
      <c r="Q70" s="8"/>
    </row>
    <row r="71" spans="1:17" s="2" customFormat="1" ht="32.25" customHeight="1" x14ac:dyDescent="0.25">
      <c r="A71" s="20"/>
      <c r="B71" s="20"/>
      <c r="C71" s="19" t="s">
        <v>48</v>
      </c>
      <c r="D71" s="12" t="s">
        <v>46</v>
      </c>
      <c r="E71" s="19" t="s">
        <v>49</v>
      </c>
      <c r="F71" s="19" t="s">
        <v>49</v>
      </c>
      <c r="G71" s="19" t="s">
        <v>162</v>
      </c>
      <c r="H71" s="12"/>
      <c r="I71" s="12"/>
      <c r="J71" s="12"/>
      <c r="K71" s="12"/>
      <c r="L71" s="12"/>
      <c r="M71" s="12"/>
      <c r="N71" s="12"/>
      <c r="O71" s="19" t="s">
        <v>34</v>
      </c>
      <c r="P71" s="19" t="s">
        <v>35</v>
      </c>
      <c r="Q71" s="8"/>
    </row>
    <row r="72" spans="1:17" s="2" customFormat="1" ht="32.25" customHeight="1" x14ac:dyDescent="0.25">
      <c r="A72" s="20"/>
      <c r="B72" s="20"/>
      <c r="C72" s="20"/>
      <c r="D72" s="19" t="s">
        <v>31</v>
      </c>
      <c r="E72" s="20"/>
      <c r="F72" s="20"/>
      <c r="G72" s="20"/>
      <c r="H72" s="12" t="s">
        <v>5</v>
      </c>
      <c r="I72" s="12">
        <f t="shared" si="3"/>
        <v>4091.4027000000001</v>
      </c>
      <c r="J72" s="12">
        <v>1227.4208100000001</v>
      </c>
      <c r="K72" s="12">
        <v>2863.98189</v>
      </c>
      <c r="L72" s="12">
        <v>0</v>
      </c>
      <c r="M72" s="12">
        <v>0</v>
      </c>
      <c r="N72" s="12">
        <v>0</v>
      </c>
      <c r="O72" s="20"/>
      <c r="P72" s="20"/>
      <c r="Q72" s="8"/>
    </row>
    <row r="73" spans="1:17" s="2" customFormat="1" ht="32.25" customHeight="1" x14ac:dyDescent="0.25">
      <c r="A73" s="20"/>
      <c r="B73" s="20"/>
      <c r="C73" s="20"/>
      <c r="D73" s="21"/>
      <c r="E73" s="20"/>
      <c r="F73" s="20"/>
      <c r="G73" s="20"/>
      <c r="H73" s="12" t="s">
        <v>6</v>
      </c>
      <c r="I73" s="12">
        <f t="shared" si="3"/>
        <v>41.327300000000001</v>
      </c>
      <c r="J73" s="12">
        <v>12.39819</v>
      </c>
      <c r="K73" s="12">
        <v>28.929110000000001</v>
      </c>
      <c r="L73" s="12">
        <v>0</v>
      </c>
      <c r="M73" s="12">
        <v>0</v>
      </c>
      <c r="N73" s="12">
        <v>0</v>
      </c>
      <c r="O73" s="20"/>
      <c r="P73" s="20"/>
      <c r="Q73" s="8"/>
    </row>
    <row r="74" spans="1:17" s="2" customFormat="1" ht="32.25" customHeight="1" x14ac:dyDescent="0.25">
      <c r="A74" s="20"/>
      <c r="B74" s="20"/>
      <c r="C74" s="20"/>
      <c r="D74" s="19" t="s">
        <v>32</v>
      </c>
      <c r="E74" s="20"/>
      <c r="F74" s="20"/>
      <c r="G74" s="20"/>
      <c r="H74" s="12" t="s">
        <v>5</v>
      </c>
      <c r="I74" s="12">
        <f t="shared" si="3"/>
        <v>190596.8671</v>
      </c>
      <c r="J74" s="12">
        <v>0</v>
      </c>
      <c r="K74" s="12">
        <v>0</v>
      </c>
      <c r="L74" s="12">
        <v>74539.251900000003</v>
      </c>
      <c r="M74" s="12">
        <v>116057.6152</v>
      </c>
      <c r="N74" s="12">
        <v>0</v>
      </c>
      <c r="O74" s="20"/>
      <c r="P74" s="20"/>
      <c r="Q74" s="8"/>
    </row>
    <row r="75" spans="1:17" s="2" customFormat="1" ht="32.25" customHeight="1" x14ac:dyDescent="0.25">
      <c r="A75" s="20"/>
      <c r="B75" s="20"/>
      <c r="C75" s="21"/>
      <c r="D75" s="21"/>
      <c r="E75" s="21"/>
      <c r="F75" s="21"/>
      <c r="G75" s="21"/>
      <c r="H75" s="12" t="s">
        <v>6</v>
      </c>
      <c r="I75" s="12">
        <f t="shared" si="3"/>
        <v>1925.2208000000001</v>
      </c>
      <c r="J75" s="12">
        <v>0</v>
      </c>
      <c r="K75" s="12">
        <v>0</v>
      </c>
      <c r="L75" s="12">
        <v>752.92169999999999</v>
      </c>
      <c r="M75" s="12">
        <v>1172.2991</v>
      </c>
      <c r="N75" s="12">
        <v>0</v>
      </c>
      <c r="O75" s="21"/>
      <c r="P75" s="21"/>
      <c r="Q75" s="8"/>
    </row>
    <row r="76" spans="1:17" s="2" customFormat="1" ht="32.25" customHeight="1" x14ac:dyDescent="0.25">
      <c r="A76" s="20"/>
      <c r="B76" s="20"/>
      <c r="C76" s="19" t="s">
        <v>48</v>
      </c>
      <c r="D76" s="12" t="s">
        <v>47</v>
      </c>
      <c r="E76" s="19" t="s">
        <v>49</v>
      </c>
      <c r="F76" s="19" t="s">
        <v>49</v>
      </c>
      <c r="G76" s="19" t="s">
        <v>161</v>
      </c>
      <c r="H76" s="12"/>
      <c r="I76" s="12"/>
      <c r="J76" s="12"/>
      <c r="K76" s="12"/>
      <c r="L76" s="12"/>
      <c r="M76" s="12"/>
      <c r="N76" s="12"/>
      <c r="O76" s="19" t="s">
        <v>37</v>
      </c>
      <c r="P76" s="19" t="s">
        <v>35</v>
      </c>
      <c r="Q76" s="8"/>
    </row>
    <row r="77" spans="1:17" s="2" customFormat="1" ht="32.25" customHeight="1" x14ac:dyDescent="0.25">
      <c r="A77" s="20"/>
      <c r="B77" s="20"/>
      <c r="C77" s="20"/>
      <c r="D77" s="19" t="s">
        <v>31</v>
      </c>
      <c r="E77" s="20"/>
      <c r="F77" s="20"/>
      <c r="G77" s="20"/>
      <c r="H77" s="12" t="s">
        <v>5</v>
      </c>
      <c r="I77" s="12">
        <f t="shared" si="3"/>
        <v>8501.6646000000001</v>
      </c>
      <c r="J77" s="12">
        <v>2550.5</v>
      </c>
      <c r="K77" s="12">
        <v>5951.1646000000001</v>
      </c>
      <c r="L77" s="12">
        <v>0</v>
      </c>
      <c r="M77" s="12">
        <v>0</v>
      </c>
      <c r="N77" s="12">
        <v>0</v>
      </c>
      <c r="O77" s="20"/>
      <c r="P77" s="20"/>
      <c r="Q77" s="8"/>
    </row>
    <row r="78" spans="1:17" s="2" customFormat="1" ht="32.25" customHeight="1" x14ac:dyDescent="0.25">
      <c r="A78" s="20"/>
      <c r="B78" s="20"/>
      <c r="C78" s="20"/>
      <c r="D78" s="21"/>
      <c r="E78" s="20"/>
      <c r="F78" s="20"/>
      <c r="G78" s="20"/>
      <c r="H78" s="12" t="s">
        <v>6</v>
      </c>
      <c r="I78" s="12">
        <f t="shared" si="3"/>
        <v>85.875399999999999</v>
      </c>
      <c r="J78" s="12">
        <v>25.762619999999998</v>
      </c>
      <c r="K78" s="12">
        <v>60.112780000000001</v>
      </c>
      <c r="L78" s="12">
        <v>0</v>
      </c>
      <c r="M78" s="12">
        <v>0</v>
      </c>
      <c r="N78" s="12">
        <v>0</v>
      </c>
      <c r="O78" s="20"/>
      <c r="P78" s="20"/>
      <c r="Q78" s="8"/>
    </row>
    <row r="79" spans="1:17" s="2" customFormat="1" ht="32.25" customHeight="1" x14ac:dyDescent="0.25">
      <c r="A79" s="20"/>
      <c r="B79" s="20"/>
      <c r="C79" s="20"/>
      <c r="D79" s="19" t="s">
        <v>32</v>
      </c>
      <c r="E79" s="20"/>
      <c r="F79" s="20"/>
      <c r="G79" s="20"/>
      <c r="H79" s="12" t="s">
        <v>5</v>
      </c>
      <c r="I79" s="12">
        <f t="shared" si="3"/>
        <v>390802.18330000003</v>
      </c>
      <c r="J79" s="12">
        <v>0</v>
      </c>
      <c r="K79" s="12">
        <v>0</v>
      </c>
      <c r="L79" s="12">
        <v>156230.47959999999</v>
      </c>
      <c r="M79" s="12">
        <v>234571.70370000001</v>
      </c>
      <c r="N79" s="12">
        <v>0</v>
      </c>
      <c r="O79" s="20"/>
      <c r="P79" s="20"/>
      <c r="Q79" s="8"/>
    </row>
    <row r="80" spans="1:17" s="2" customFormat="1" ht="32.25" customHeight="1" x14ac:dyDescent="0.25">
      <c r="A80" s="21"/>
      <c r="B80" s="21"/>
      <c r="C80" s="21"/>
      <c r="D80" s="21"/>
      <c r="E80" s="21"/>
      <c r="F80" s="21"/>
      <c r="G80" s="21"/>
      <c r="H80" s="12" t="s">
        <v>6</v>
      </c>
      <c r="I80" s="12">
        <f t="shared" si="3"/>
        <v>3947.4966999999997</v>
      </c>
      <c r="J80" s="12">
        <v>0</v>
      </c>
      <c r="K80" s="12">
        <v>0</v>
      </c>
      <c r="L80" s="12">
        <v>1578.0856000000001</v>
      </c>
      <c r="M80" s="12">
        <v>2369.4110999999998</v>
      </c>
      <c r="N80" s="12">
        <v>0</v>
      </c>
      <c r="O80" s="21"/>
      <c r="P80" s="21"/>
      <c r="Q80" s="8"/>
    </row>
    <row r="81" spans="1:17" s="2" customFormat="1" ht="32.25" customHeight="1" x14ac:dyDescent="0.25">
      <c r="A81" s="19">
        <v>6</v>
      </c>
      <c r="B81" s="19">
        <v>54</v>
      </c>
      <c r="C81" s="19" t="s">
        <v>58</v>
      </c>
      <c r="D81" s="12" t="s">
        <v>50</v>
      </c>
      <c r="E81" s="19" t="s">
        <v>59</v>
      </c>
      <c r="F81" s="19" t="s">
        <v>59</v>
      </c>
      <c r="G81" s="19" t="s">
        <v>182</v>
      </c>
      <c r="H81" s="12"/>
      <c r="I81" s="12"/>
      <c r="J81" s="12"/>
      <c r="K81" s="12"/>
      <c r="L81" s="12"/>
      <c r="M81" s="12"/>
      <c r="N81" s="12"/>
      <c r="O81" s="19" t="s">
        <v>29</v>
      </c>
      <c r="P81" s="19" t="s">
        <v>30</v>
      </c>
      <c r="Q81" s="8"/>
    </row>
    <row r="82" spans="1:17" s="2" customFormat="1" ht="32.25" customHeight="1" x14ac:dyDescent="0.25">
      <c r="A82" s="20"/>
      <c r="B82" s="20"/>
      <c r="C82" s="20"/>
      <c r="D82" s="19" t="s">
        <v>31</v>
      </c>
      <c r="E82" s="20"/>
      <c r="F82" s="20"/>
      <c r="G82" s="20"/>
      <c r="H82" s="12" t="s">
        <v>5</v>
      </c>
      <c r="I82" s="12">
        <f t="shared" si="3"/>
        <v>2820.6439999999998</v>
      </c>
      <c r="J82" s="12">
        <v>1410.3219999999999</v>
      </c>
      <c r="K82" s="12">
        <v>1410.3219999999999</v>
      </c>
      <c r="L82" s="12">
        <v>0</v>
      </c>
      <c r="M82" s="12">
        <v>0</v>
      </c>
      <c r="N82" s="12">
        <v>0</v>
      </c>
      <c r="O82" s="20"/>
      <c r="P82" s="20"/>
      <c r="Q82" s="8"/>
    </row>
    <row r="83" spans="1:17" s="2" customFormat="1" ht="32.25" customHeight="1" x14ac:dyDescent="0.25">
      <c r="A83" s="20"/>
      <c r="B83" s="20"/>
      <c r="C83" s="20"/>
      <c r="D83" s="21"/>
      <c r="E83" s="20"/>
      <c r="F83" s="20"/>
      <c r="G83" s="20"/>
      <c r="H83" s="12" t="s">
        <v>6</v>
      </c>
      <c r="I83" s="12">
        <f t="shared" si="3"/>
        <v>28.49136</v>
      </c>
      <c r="J83" s="12">
        <v>14.24568</v>
      </c>
      <c r="K83" s="12">
        <v>14.24568</v>
      </c>
      <c r="L83" s="12">
        <v>0</v>
      </c>
      <c r="M83" s="12">
        <v>0</v>
      </c>
      <c r="N83" s="12">
        <v>0</v>
      </c>
      <c r="O83" s="20"/>
      <c r="P83" s="20"/>
      <c r="Q83" s="8"/>
    </row>
    <row r="84" spans="1:17" s="2" customFormat="1" ht="32.25" customHeight="1" x14ac:dyDescent="0.25">
      <c r="A84" s="20"/>
      <c r="B84" s="20"/>
      <c r="C84" s="20"/>
      <c r="D84" s="19" t="s">
        <v>32</v>
      </c>
      <c r="E84" s="20"/>
      <c r="F84" s="20"/>
      <c r="G84" s="20"/>
      <c r="H84" s="12" t="s">
        <v>5</v>
      </c>
      <c r="I84" s="12">
        <f t="shared" si="3"/>
        <v>18810</v>
      </c>
      <c r="J84" s="12">
        <v>0</v>
      </c>
      <c r="K84" s="12">
        <v>0</v>
      </c>
      <c r="L84" s="12">
        <v>18810</v>
      </c>
      <c r="M84" s="12">
        <v>0</v>
      </c>
      <c r="N84" s="12">
        <v>0</v>
      </c>
      <c r="O84" s="20"/>
      <c r="P84" s="20"/>
      <c r="Q84" s="8"/>
    </row>
    <row r="85" spans="1:17" s="2" customFormat="1" ht="32.25" customHeight="1" x14ac:dyDescent="0.25">
      <c r="A85" s="20"/>
      <c r="B85" s="20"/>
      <c r="C85" s="21"/>
      <c r="D85" s="21"/>
      <c r="E85" s="21"/>
      <c r="F85" s="21"/>
      <c r="G85" s="21"/>
      <c r="H85" s="12" t="s">
        <v>6</v>
      </c>
      <c r="I85" s="12">
        <f t="shared" si="3"/>
        <v>190</v>
      </c>
      <c r="J85" s="12">
        <v>0</v>
      </c>
      <c r="K85" s="12">
        <v>0</v>
      </c>
      <c r="L85" s="12">
        <v>190</v>
      </c>
      <c r="M85" s="12">
        <v>0</v>
      </c>
      <c r="N85" s="12">
        <v>0</v>
      </c>
      <c r="O85" s="21"/>
      <c r="P85" s="21"/>
      <c r="Q85" s="8"/>
    </row>
    <row r="86" spans="1:17" s="2" customFormat="1" ht="32.25" customHeight="1" x14ac:dyDescent="0.25">
      <c r="A86" s="20"/>
      <c r="B86" s="20"/>
      <c r="C86" s="19" t="s">
        <v>58</v>
      </c>
      <c r="D86" s="12" t="s">
        <v>51</v>
      </c>
      <c r="E86" s="19" t="s">
        <v>59</v>
      </c>
      <c r="F86" s="19" t="s">
        <v>59</v>
      </c>
      <c r="G86" s="19" t="s">
        <v>182</v>
      </c>
      <c r="H86" s="12"/>
      <c r="I86" s="12"/>
      <c r="J86" s="12"/>
      <c r="K86" s="12"/>
      <c r="L86" s="12"/>
      <c r="M86" s="12"/>
      <c r="N86" s="12"/>
      <c r="O86" s="19" t="s">
        <v>29</v>
      </c>
      <c r="P86" s="19" t="s">
        <v>30</v>
      </c>
      <c r="Q86" s="8"/>
    </row>
    <row r="87" spans="1:17" s="2" customFormat="1" ht="32.25" customHeight="1" x14ac:dyDescent="0.25">
      <c r="A87" s="20"/>
      <c r="B87" s="20"/>
      <c r="C87" s="20"/>
      <c r="D87" s="19" t="s">
        <v>31</v>
      </c>
      <c r="E87" s="20"/>
      <c r="F87" s="20"/>
      <c r="G87" s="20"/>
      <c r="H87" s="12" t="s">
        <v>5</v>
      </c>
      <c r="I87" s="12">
        <f t="shared" si="3"/>
        <v>2978.6480000000001</v>
      </c>
      <c r="J87" s="12">
        <v>1489.3240000000001</v>
      </c>
      <c r="K87" s="12">
        <v>1489.3240000000001</v>
      </c>
      <c r="L87" s="12">
        <v>0</v>
      </c>
      <c r="M87" s="12">
        <v>0</v>
      </c>
      <c r="N87" s="12">
        <v>0</v>
      </c>
      <c r="O87" s="20"/>
      <c r="P87" s="20"/>
      <c r="Q87" s="8"/>
    </row>
    <row r="88" spans="1:17" s="2" customFormat="1" ht="32.25" customHeight="1" x14ac:dyDescent="0.25">
      <c r="A88" s="20"/>
      <c r="B88" s="20"/>
      <c r="C88" s="20"/>
      <c r="D88" s="21"/>
      <c r="E88" s="20"/>
      <c r="F88" s="20"/>
      <c r="G88" s="20"/>
      <c r="H88" s="12" t="s">
        <v>6</v>
      </c>
      <c r="I88" s="12">
        <f t="shared" si="3"/>
        <v>30.08736</v>
      </c>
      <c r="J88" s="12">
        <v>15.04368</v>
      </c>
      <c r="K88" s="12">
        <v>15.04368</v>
      </c>
      <c r="L88" s="12">
        <v>0</v>
      </c>
      <c r="M88" s="12">
        <v>0</v>
      </c>
      <c r="N88" s="12">
        <v>0</v>
      </c>
      <c r="O88" s="20"/>
      <c r="P88" s="20"/>
      <c r="Q88" s="8"/>
    </row>
    <row r="89" spans="1:17" s="2" customFormat="1" ht="32.25" customHeight="1" x14ac:dyDescent="0.25">
      <c r="A89" s="20"/>
      <c r="B89" s="20"/>
      <c r="C89" s="20"/>
      <c r="D89" s="19" t="s">
        <v>32</v>
      </c>
      <c r="E89" s="20"/>
      <c r="F89" s="20"/>
      <c r="G89" s="20"/>
      <c r="H89" s="12" t="s">
        <v>5</v>
      </c>
      <c r="I89" s="12">
        <f t="shared" si="3"/>
        <v>37125</v>
      </c>
      <c r="J89" s="12">
        <v>0</v>
      </c>
      <c r="K89" s="12">
        <v>0</v>
      </c>
      <c r="L89" s="12">
        <v>37125</v>
      </c>
      <c r="M89" s="12">
        <v>0</v>
      </c>
      <c r="N89" s="12">
        <v>0</v>
      </c>
      <c r="O89" s="20"/>
      <c r="P89" s="20"/>
      <c r="Q89" s="8"/>
    </row>
    <row r="90" spans="1:17" s="2" customFormat="1" ht="32.25" customHeight="1" x14ac:dyDescent="0.25">
      <c r="A90" s="20"/>
      <c r="B90" s="20"/>
      <c r="C90" s="21"/>
      <c r="D90" s="21"/>
      <c r="E90" s="21"/>
      <c r="F90" s="21"/>
      <c r="G90" s="21"/>
      <c r="H90" s="12" t="s">
        <v>6</v>
      </c>
      <c r="I90" s="12">
        <f t="shared" si="3"/>
        <v>375</v>
      </c>
      <c r="J90" s="12">
        <v>0</v>
      </c>
      <c r="K90" s="12">
        <v>0</v>
      </c>
      <c r="L90" s="12">
        <v>375</v>
      </c>
      <c r="M90" s="12">
        <v>0</v>
      </c>
      <c r="N90" s="12">
        <v>0</v>
      </c>
      <c r="O90" s="21"/>
      <c r="P90" s="21"/>
      <c r="Q90" s="8"/>
    </row>
    <row r="91" spans="1:17" s="2" customFormat="1" ht="32.25" customHeight="1" x14ac:dyDescent="0.25">
      <c r="A91" s="20"/>
      <c r="B91" s="20"/>
      <c r="C91" s="19" t="s">
        <v>58</v>
      </c>
      <c r="D91" s="12" t="s">
        <v>52</v>
      </c>
      <c r="E91" s="19" t="s">
        <v>59</v>
      </c>
      <c r="F91" s="19" t="s">
        <v>59</v>
      </c>
      <c r="G91" s="19" t="s">
        <v>169</v>
      </c>
      <c r="H91" s="12"/>
      <c r="I91" s="12"/>
      <c r="J91" s="12"/>
      <c r="K91" s="12"/>
      <c r="L91" s="12"/>
      <c r="M91" s="12"/>
      <c r="N91" s="12"/>
      <c r="O91" s="19" t="s">
        <v>37</v>
      </c>
      <c r="P91" s="19" t="s">
        <v>38</v>
      </c>
      <c r="Q91" s="8"/>
    </row>
    <row r="92" spans="1:17" s="2" customFormat="1" ht="32.25" customHeight="1" x14ac:dyDescent="0.25">
      <c r="A92" s="20"/>
      <c r="B92" s="20"/>
      <c r="C92" s="20"/>
      <c r="D92" s="19" t="s">
        <v>24</v>
      </c>
      <c r="E92" s="20"/>
      <c r="F92" s="20"/>
      <c r="G92" s="20"/>
      <c r="H92" s="12" t="s">
        <v>5</v>
      </c>
      <c r="I92" s="12">
        <f t="shared" si="3"/>
        <v>6833.5119999999997</v>
      </c>
      <c r="J92" s="12">
        <v>6833.5119999999997</v>
      </c>
      <c r="K92" s="12">
        <v>0</v>
      </c>
      <c r="L92" s="12">
        <v>0</v>
      </c>
      <c r="M92" s="12">
        <v>0</v>
      </c>
      <c r="N92" s="12">
        <v>0</v>
      </c>
      <c r="O92" s="20"/>
      <c r="P92" s="20"/>
      <c r="Q92" s="8"/>
    </row>
    <row r="93" spans="1:17" s="2" customFormat="1" ht="32.25" customHeight="1" x14ac:dyDescent="0.25">
      <c r="A93" s="20"/>
      <c r="B93" s="20"/>
      <c r="C93" s="21"/>
      <c r="D93" s="21"/>
      <c r="E93" s="21"/>
      <c r="F93" s="21"/>
      <c r="G93" s="21"/>
      <c r="H93" s="12" t="s">
        <v>6</v>
      </c>
      <c r="I93" s="12">
        <f t="shared" si="3"/>
        <v>594.21839999999997</v>
      </c>
      <c r="J93" s="12">
        <v>594.21839999999997</v>
      </c>
      <c r="K93" s="12">
        <v>0</v>
      </c>
      <c r="L93" s="12">
        <v>0</v>
      </c>
      <c r="M93" s="12">
        <v>0</v>
      </c>
      <c r="N93" s="12">
        <v>0</v>
      </c>
      <c r="O93" s="21"/>
      <c r="P93" s="21"/>
      <c r="Q93" s="8"/>
    </row>
    <row r="94" spans="1:17" s="2" customFormat="1" ht="32.25" customHeight="1" x14ac:dyDescent="0.25">
      <c r="A94" s="20"/>
      <c r="B94" s="20"/>
      <c r="C94" s="19" t="s">
        <v>58</v>
      </c>
      <c r="D94" s="12" t="s">
        <v>53</v>
      </c>
      <c r="E94" s="19" t="s">
        <v>59</v>
      </c>
      <c r="F94" s="19" t="s">
        <v>59</v>
      </c>
      <c r="G94" s="19" t="s">
        <v>182</v>
      </c>
      <c r="H94" s="12"/>
      <c r="I94" s="12"/>
      <c r="J94" s="12"/>
      <c r="K94" s="12"/>
      <c r="L94" s="12"/>
      <c r="M94" s="12"/>
      <c r="N94" s="12"/>
      <c r="O94" s="19" t="s">
        <v>34</v>
      </c>
      <c r="P94" s="19" t="s">
        <v>35</v>
      </c>
      <c r="Q94" s="8"/>
    </row>
    <row r="95" spans="1:17" s="2" customFormat="1" ht="66" customHeight="1" x14ac:dyDescent="0.25">
      <c r="A95" s="20"/>
      <c r="B95" s="20"/>
      <c r="C95" s="20"/>
      <c r="D95" s="19" t="s">
        <v>31</v>
      </c>
      <c r="E95" s="20"/>
      <c r="F95" s="20"/>
      <c r="G95" s="20"/>
      <c r="H95" s="12" t="s">
        <v>5</v>
      </c>
      <c r="I95" s="12">
        <f t="shared" si="3"/>
        <v>3680</v>
      </c>
      <c r="J95" s="12">
        <v>1840</v>
      </c>
      <c r="K95" s="12">
        <v>1840</v>
      </c>
      <c r="L95" s="12">
        <v>0</v>
      </c>
      <c r="M95" s="12">
        <v>0</v>
      </c>
      <c r="N95" s="12">
        <v>0</v>
      </c>
      <c r="O95" s="20"/>
      <c r="P95" s="20"/>
      <c r="Q95" s="8"/>
    </row>
    <row r="96" spans="1:17" s="2" customFormat="1" ht="66" customHeight="1" x14ac:dyDescent="0.25">
      <c r="A96" s="20"/>
      <c r="B96" s="20"/>
      <c r="C96" s="20"/>
      <c r="D96" s="21"/>
      <c r="E96" s="20"/>
      <c r="F96" s="20"/>
      <c r="G96" s="20"/>
      <c r="H96" s="12" t="s">
        <v>6</v>
      </c>
      <c r="I96" s="12">
        <f t="shared" si="3"/>
        <v>320</v>
      </c>
      <c r="J96" s="12">
        <v>160</v>
      </c>
      <c r="K96" s="12">
        <v>160</v>
      </c>
      <c r="L96" s="12">
        <v>0</v>
      </c>
      <c r="M96" s="12">
        <v>0</v>
      </c>
      <c r="N96" s="12">
        <v>0</v>
      </c>
      <c r="O96" s="20"/>
      <c r="P96" s="20"/>
      <c r="Q96" s="8"/>
    </row>
    <row r="97" spans="1:17" s="2" customFormat="1" ht="66" customHeight="1" x14ac:dyDescent="0.25">
      <c r="A97" s="20"/>
      <c r="B97" s="20"/>
      <c r="C97" s="20"/>
      <c r="D97" s="19" t="s">
        <v>32</v>
      </c>
      <c r="E97" s="20"/>
      <c r="F97" s="20"/>
      <c r="G97" s="20"/>
      <c r="H97" s="12" t="s">
        <v>5</v>
      </c>
      <c r="I97" s="12">
        <f t="shared" si="3"/>
        <v>44160</v>
      </c>
      <c r="J97" s="12">
        <v>0</v>
      </c>
      <c r="K97" s="12">
        <v>0</v>
      </c>
      <c r="L97" s="12">
        <v>44160</v>
      </c>
      <c r="M97" s="12">
        <v>0</v>
      </c>
      <c r="N97" s="12">
        <v>0</v>
      </c>
      <c r="O97" s="20"/>
      <c r="P97" s="20"/>
      <c r="Q97" s="8"/>
    </row>
    <row r="98" spans="1:17" s="2" customFormat="1" ht="55.5" customHeight="1" x14ac:dyDescent="0.25">
      <c r="A98" s="20"/>
      <c r="B98" s="20"/>
      <c r="C98" s="21"/>
      <c r="D98" s="21"/>
      <c r="E98" s="21"/>
      <c r="F98" s="21"/>
      <c r="G98" s="21"/>
      <c r="H98" s="12" t="s">
        <v>6</v>
      </c>
      <c r="I98" s="12">
        <f t="shared" si="3"/>
        <v>3840</v>
      </c>
      <c r="J98" s="12">
        <v>0</v>
      </c>
      <c r="K98" s="12">
        <v>0</v>
      </c>
      <c r="L98" s="12">
        <v>3840</v>
      </c>
      <c r="M98" s="12">
        <v>0</v>
      </c>
      <c r="N98" s="12">
        <v>0</v>
      </c>
      <c r="O98" s="21"/>
      <c r="P98" s="21"/>
      <c r="Q98" s="8"/>
    </row>
    <row r="99" spans="1:17" s="2" customFormat="1" ht="32.25" customHeight="1" x14ac:dyDescent="0.25">
      <c r="A99" s="20"/>
      <c r="B99" s="20"/>
      <c r="C99" s="19" t="s">
        <v>58</v>
      </c>
      <c r="D99" s="12" t="s">
        <v>54</v>
      </c>
      <c r="E99" s="19" t="s">
        <v>60</v>
      </c>
      <c r="F99" s="19" t="s">
        <v>61</v>
      </c>
      <c r="G99" s="19" t="s">
        <v>182</v>
      </c>
      <c r="H99" s="12"/>
      <c r="I99" s="12"/>
      <c r="J99" s="12"/>
      <c r="K99" s="12"/>
      <c r="L99" s="12"/>
      <c r="M99" s="12"/>
      <c r="N99" s="12"/>
      <c r="O99" s="19" t="s">
        <v>25</v>
      </c>
      <c r="P99" s="19" t="s">
        <v>35</v>
      </c>
      <c r="Q99" s="8"/>
    </row>
    <row r="100" spans="1:17" s="2" customFormat="1" ht="32.25" customHeight="1" x14ac:dyDescent="0.25">
      <c r="A100" s="20"/>
      <c r="B100" s="20"/>
      <c r="C100" s="20"/>
      <c r="D100" s="19" t="s">
        <v>31</v>
      </c>
      <c r="E100" s="20"/>
      <c r="F100" s="20"/>
      <c r="G100" s="20"/>
      <c r="H100" s="12" t="s">
        <v>5</v>
      </c>
      <c r="I100" s="12">
        <f t="shared" si="3"/>
        <v>6440</v>
      </c>
      <c r="J100" s="12">
        <v>1840</v>
      </c>
      <c r="K100" s="12">
        <v>4600</v>
      </c>
      <c r="L100" s="12">
        <v>0</v>
      </c>
      <c r="M100" s="12">
        <v>0</v>
      </c>
      <c r="N100" s="12">
        <v>0</v>
      </c>
      <c r="O100" s="20"/>
      <c r="P100" s="20"/>
      <c r="Q100" s="8"/>
    </row>
    <row r="101" spans="1:17" s="2" customFormat="1" ht="32.25" customHeight="1" x14ac:dyDescent="0.25">
      <c r="A101" s="20"/>
      <c r="B101" s="20"/>
      <c r="C101" s="20"/>
      <c r="D101" s="21"/>
      <c r="E101" s="20"/>
      <c r="F101" s="20"/>
      <c r="G101" s="20"/>
      <c r="H101" s="12" t="s">
        <v>6</v>
      </c>
      <c r="I101" s="12">
        <f t="shared" si="3"/>
        <v>560</v>
      </c>
      <c r="J101" s="12">
        <v>160</v>
      </c>
      <c r="K101" s="12">
        <v>400</v>
      </c>
      <c r="L101" s="12">
        <v>0</v>
      </c>
      <c r="M101" s="12">
        <v>0</v>
      </c>
      <c r="N101" s="12">
        <v>0</v>
      </c>
      <c r="O101" s="20"/>
      <c r="P101" s="20"/>
      <c r="Q101" s="8"/>
    </row>
    <row r="102" spans="1:17" s="2" customFormat="1" ht="32.25" customHeight="1" x14ac:dyDescent="0.25">
      <c r="A102" s="20"/>
      <c r="B102" s="20"/>
      <c r="C102" s="20"/>
      <c r="D102" s="19" t="s">
        <v>62</v>
      </c>
      <c r="E102" s="20"/>
      <c r="F102" s="20"/>
      <c r="G102" s="20"/>
      <c r="H102" s="12" t="s">
        <v>5</v>
      </c>
      <c r="I102" s="12">
        <f t="shared" si="3"/>
        <v>61824</v>
      </c>
      <c r="J102" s="12">
        <v>0</v>
      </c>
      <c r="K102" s="12">
        <v>0</v>
      </c>
      <c r="L102" s="12">
        <v>61824</v>
      </c>
      <c r="M102" s="12">
        <v>0</v>
      </c>
      <c r="N102" s="12">
        <v>0</v>
      </c>
      <c r="O102" s="20"/>
      <c r="P102" s="20"/>
      <c r="Q102" s="8"/>
    </row>
    <row r="103" spans="1:17" s="2" customFormat="1" ht="47.25" customHeight="1" x14ac:dyDescent="0.25">
      <c r="A103" s="20"/>
      <c r="B103" s="20"/>
      <c r="C103" s="21"/>
      <c r="D103" s="21"/>
      <c r="E103" s="21"/>
      <c r="F103" s="21"/>
      <c r="G103" s="21"/>
      <c r="H103" s="12" t="s">
        <v>6</v>
      </c>
      <c r="I103" s="12">
        <f t="shared" si="3"/>
        <v>5376</v>
      </c>
      <c r="J103" s="12">
        <v>0</v>
      </c>
      <c r="K103" s="12">
        <v>0</v>
      </c>
      <c r="L103" s="12">
        <v>5376</v>
      </c>
      <c r="M103" s="12">
        <v>0</v>
      </c>
      <c r="N103" s="12">
        <v>0</v>
      </c>
      <c r="O103" s="21"/>
      <c r="P103" s="21"/>
      <c r="Q103" s="8"/>
    </row>
    <row r="104" spans="1:17" s="2" customFormat="1" x14ac:dyDescent="0.25">
      <c r="A104" s="20"/>
      <c r="B104" s="20"/>
      <c r="C104" s="19" t="s">
        <v>58</v>
      </c>
      <c r="D104" s="12" t="s">
        <v>55</v>
      </c>
      <c r="E104" s="19" t="s">
        <v>60</v>
      </c>
      <c r="F104" s="19" t="s">
        <v>61</v>
      </c>
      <c r="G104" s="19" t="s">
        <v>182</v>
      </c>
      <c r="H104" s="12"/>
      <c r="I104" s="12"/>
      <c r="J104" s="12"/>
      <c r="K104" s="12"/>
      <c r="L104" s="12"/>
      <c r="M104" s="12"/>
      <c r="N104" s="12"/>
      <c r="O104" s="19" t="s">
        <v>25</v>
      </c>
      <c r="P104" s="19" t="s">
        <v>35</v>
      </c>
      <c r="Q104" s="8"/>
    </row>
    <row r="105" spans="1:17" s="2" customFormat="1" x14ac:dyDescent="0.25">
      <c r="A105" s="20"/>
      <c r="B105" s="20"/>
      <c r="C105" s="20"/>
      <c r="D105" s="19" t="s">
        <v>31</v>
      </c>
      <c r="E105" s="20"/>
      <c r="F105" s="20"/>
      <c r="G105" s="20"/>
      <c r="H105" s="12" t="s">
        <v>5</v>
      </c>
      <c r="I105" s="12">
        <f t="shared" si="3"/>
        <v>6440</v>
      </c>
      <c r="J105" s="12">
        <v>1840</v>
      </c>
      <c r="K105" s="12">
        <v>4600</v>
      </c>
      <c r="L105" s="12">
        <v>0</v>
      </c>
      <c r="M105" s="12">
        <v>0</v>
      </c>
      <c r="N105" s="12">
        <v>0</v>
      </c>
      <c r="O105" s="20"/>
      <c r="P105" s="20"/>
      <c r="Q105" s="8"/>
    </row>
    <row r="106" spans="1:17" s="2" customFormat="1" x14ac:dyDescent="0.25">
      <c r="A106" s="20"/>
      <c r="B106" s="20"/>
      <c r="C106" s="20"/>
      <c r="D106" s="21"/>
      <c r="E106" s="20"/>
      <c r="F106" s="20"/>
      <c r="G106" s="20"/>
      <c r="H106" s="12" t="s">
        <v>6</v>
      </c>
      <c r="I106" s="12">
        <f t="shared" si="3"/>
        <v>560</v>
      </c>
      <c r="J106" s="12">
        <v>160</v>
      </c>
      <c r="K106" s="12">
        <v>400</v>
      </c>
      <c r="L106" s="12">
        <v>0</v>
      </c>
      <c r="M106" s="12">
        <v>0</v>
      </c>
      <c r="N106" s="12">
        <v>0</v>
      </c>
      <c r="O106" s="20"/>
      <c r="P106" s="20"/>
      <c r="Q106" s="8"/>
    </row>
    <row r="107" spans="1:17" s="2" customFormat="1" x14ac:dyDescent="0.25">
      <c r="A107" s="20"/>
      <c r="B107" s="20"/>
      <c r="C107" s="20"/>
      <c r="D107" s="19" t="s">
        <v>62</v>
      </c>
      <c r="E107" s="20"/>
      <c r="F107" s="20"/>
      <c r="G107" s="20"/>
      <c r="H107" s="12" t="s">
        <v>5</v>
      </c>
      <c r="I107" s="12">
        <f t="shared" si="3"/>
        <v>130092.6</v>
      </c>
      <c r="J107" s="12">
        <v>0</v>
      </c>
      <c r="K107" s="12">
        <v>0</v>
      </c>
      <c r="L107" s="12">
        <v>130092.6</v>
      </c>
      <c r="M107" s="12">
        <v>0</v>
      </c>
      <c r="N107" s="12">
        <v>0</v>
      </c>
      <c r="O107" s="20"/>
      <c r="P107" s="20"/>
      <c r="Q107" s="8"/>
    </row>
    <row r="108" spans="1:17" s="2" customFormat="1" ht="32.25" customHeight="1" x14ac:dyDescent="0.25">
      <c r="A108" s="20"/>
      <c r="B108" s="20"/>
      <c r="C108" s="21"/>
      <c r="D108" s="21"/>
      <c r="E108" s="21"/>
      <c r="F108" s="21"/>
      <c r="G108" s="21"/>
      <c r="H108" s="12" t="s">
        <v>6</v>
      </c>
      <c r="I108" s="12">
        <f t="shared" si="3"/>
        <v>11312.4</v>
      </c>
      <c r="J108" s="12">
        <v>0</v>
      </c>
      <c r="K108" s="12">
        <v>0</v>
      </c>
      <c r="L108" s="12">
        <v>11312.4</v>
      </c>
      <c r="M108" s="12">
        <v>0</v>
      </c>
      <c r="N108" s="12">
        <v>0</v>
      </c>
      <c r="O108" s="21"/>
      <c r="P108" s="21"/>
      <c r="Q108" s="8"/>
    </row>
    <row r="109" spans="1:17" s="2" customFormat="1" ht="32.25" customHeight="1" x14ac:dyDescent="0.25">
      <c r="A109" s="20"/>
      <c r="B109" s="20"/>
      <c r="C109" s="19" t="s">
        <v>58</v>
      </c>
      <c r="D109" s="12" t="s">
        <v>56</v>
      </c>
      <c r="E109" s="19" t="s">
        <v>63</v>
      </c>
      <c r="F109" s="19" t="s">
        <v>63</v>
      </c>
      <c r="G109" s="19" t="s">
        <v>182</v>
      </c>
      <c r="H109" s="12"/>
      <c r="I109" s="12"/>
      <c r="J109" s="12"/>
      <c r="K109" s="12"/>
      <c r="L109" s="12"/>
      <c r="M109" s="12"/>
      <c r="N109" s="12"/>
      <c r="O109" s="19" t="s">
        <v>57</v>
      </c>
      <c r="P109" s="19" t="s">
        <v>35</v>
      </c>
      <c r="Q109" s="8"/>
    </row>
    <row r="110" spans="1:17" s="2" customFormat="1" ht="32.25" customHeight="1" x14ac:dyDescent="0.25">
      <c r="A110" s="20"/>
      <c r="B110" s="20"/>
      <c r="C110" s="20"/>
      <c r="D110" s="19" t="s">
        <v>31</v>
      </c>
      <c r="E110" s="20"/>
      <c r="F110" s="20"/>
      <c r="G110" s="20"/>
      <c r="H110" s="12" t="s">
        <v>5</v>
      </c>
      <c r="I110" s="12">
        <f t="shared" si="3"/>
        <v>6000</v>
      </c>
      <c r="J110" s="12">
        <v>3000</v>
      </c>
      <c r="K110" s="12">
        <v>3000</v>
      </c>
      <c r="L110" s="12">
        <v>0</v>
      </c>
      <c r="M110" s="12">
        <v>0</v>
      </c>
      <c r="N110" s="12">
        <v>0</v>
      </c>
      <c r="O110" s="20"/>
      <c r="P110" s="20"/>
      <c r="Q110" s="8"/>
    </row>
    <row r="111" spans="1:17" s="2" customFormat="1" ht="32.25" customHeight="1" x14ac:dyDescent="0.25">
      <c r="A111" s="20"/>
      <c r="B111" s="20"/>
      <c r="C111" s="20"/>
      <c r="D111" s="21"/>
      <c r="E111" s="20"/>
      <c r="F111" s="20"/>
      <c r="G111" s="20"/>
      <c r="H111" s="12" t="s">
        <v>6</v>
      </c>
      <c r="I111" s="12">
        <f t="shared" si="3"/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20"/>
      <c r="P111" s="20"/>
      <c r="Q111" s="8"/>
    </row>
    <row r="112" spans="1:17" s="2" customFormat="1" ht="32.25" customHeight="1" x14ac:dyDescent="0.25">
      <c r="A112" s="20"/>
      <c r="B112" s="20"/>
      <c r="C112" s="20"/>
      <c r="D112" s="19" t="s">
        <v>32</v>
      </c>
      <c r="E112" s="20"/>
      <c r="F112" s="20"/>
      <c r="G112" s="20"/>
      <c r="H112" s="12" t="s">
        <v>5</v>
      </c>
      <c r="I112" s="12">
        <f t="shared" si="3"/>
        <v>55000</v>
      </c>
      <c r="J112" s="12">
        <v>0</v>
      </c>
      <c r="K112" s="12">
        <v>0</v>
      </c>
      <c r="L112" s="12">
        <v>55000</v>
      </c>
      <c r="M112" s="12">
        <v>0</v>
      </c>
      <c r="N112" s="12">
        <v>0</v>
      </c>
      <c r="O112" s="20"/>
      <c r="P112" s="20"/>
      <c r="Q112" s="8"/>
    </row>
    <row r="113" spans="1:17" s="2" customFormat="1" ht="32.25" customHeight="1" x14ac:dyDescent="0.25">
      <c r="A113" s="21"/>
      <c r="B113" s="21"/>
      <c r="C113" s="21"/>
      <c r="D113" s="21"/>
      <c r="E113" s="21"/>
      <c r="F113" s="21"/>
      <c r="G113" s="21"/>
      <c r="H113" s="12" t="s">
        <v>6</v>
      </c>
      <c r="I113" s="12">
        <f t="shared" si="3"/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21"/>
      <c r="P113" s="21"/>
      <c r="Q113" s="8"/>
    </row>
    <row r="114" spans="1:17" s="2" customFormat="1" ht="32.25" customHeight="1" x14ac:dyDescent="0.25">
      <c r="A114" s="19">
        <v>7</v>
      </c>
      <c r="B114" s="19">
        <v>51</v>
      </c>
      <c r="C114" s="19" t="s">
        <v>67</v>
      </c>
      <c r="D114" s="12" t="s">
        <v>64</v>
      </c>
      <c r="E114" s="19" t="s">
        <v>68</v>
      </c>
      <c r="F114" s="19" t="s">
        <v>68</v>
      </c>
      <c r="G114" s="19" t="s">
        <v>175</v>
      </c>
      <c r="H114" s="12"/>
      <c r="I114" s="12"/>
      <c r="J114" s="12"/>
      <c r="K114" s="12"/>
      <c r="L114" s="12"/>
      <c r="M114" s="12"/>
      <c r="N114" s="12"/>
      <c r="O114" s="19" t="s">
        <v>37</v>
      </c>
      <c r="P114" s="19" t="s">
        <v>35</v>
      </c>
      <c r="Q114" s="8"/>
    </row>
    <row r="115" spans="1:17" s="2" customFormat="1" ht="32.25" customHeight="1" x14ac:dyDescent="0.25">
      <c r="A115" s="20"/>
      <c r="B115" s="20"/>
      <c r="C115" s="20"/>
      <c r="D115" s="19" t="s">
        <v>31</v>
      </c>
      <c r="E115" s="20"/>
      <c r="F115" s="20"/>
      <c r="G115" s="20"/>
      <c r="H115" s="12" t="s">
        <v>5</v>
      </c>
      <c r="I115" s="12">
        <f t="shared" si="3"/>
        <v>6749.54</v>
      </c>
      <c r="J115" s="12">
        <v>5148</v>
      </c>
      <c r="K115" s="12">
        <v>1601.54</v>
      </c>
      <c r="L115" s="12">
        <v>0</v>
      </c>
      <c r="M115" s="12">
        <v>0</v>
      </c>
      <c r="N115" s="12">
        <v>0</v>
      </c>
      <c r="O115" s="20"/>
      <c r="P115" s="20"/>
      <c r="Q115" s="8"/>
    </row>
    <row r="116" spans="1:17" s="2" customFormat="1" ht="32.25" customHeight="1" x14ac:dyDescent="0.25">
      <c r="A116" s="20"/>
      <c r="B116" s="20"/>
      <c r="C116" s="20"/>
      <c r="D116" s="21"/>
      <c r="E116" s="20"/>
      <c r="F116" s="20"/>
      <c r="G116" s="20"/>
      <c r="H116" s="12" t="s">
        <v>6</v>
      </c>
      <c r="I116" s="12">
        <f t="shared" si="3"/>
        <v>68.180000000000007</v>
      </c>
      <c r="J116" s="12">
        <v>52</v>
      </c>
      <c r="K116" s="12">
        <v>16.18</v>
      </c>
      <c r="L116" s="12">
        <v>0</v>
      </c>
      <c r="M116" s="12">
        <v>0</v>
      </c>
      <c r="N116" s="12">
        <v>0</v>
      </c>
      <c r="O116" s="20"/>
      <c r="P116" s="20"/>
      <c r="Q116" s="8"/>
    </row>
    <row r="117" spans="1:17" s="2" customFormat="1" ht="32.25" customHeight="1" x14ac:dyDescent="0.25">
      <c r="A117" s="20"/>
      <c r="B117" s="20"/>
      <c r="C117" s="20"/>
      <c r="D117" s="19" t="s">
        <v>32</v>
      </c>
      <c r="E117" s="20"/>
      <c r="F117" s="20"/>
      <c r="G117" s="20"/>
      <c r="H117" s="12" t="s">
        <v>5</v>
      </c>
      <c r="I117" s="12">
        <f t="shared" si="3"/>
        <v>97372.72</v>
      </c>
      <c r="J117" s="12">
        <v>0</v>
      </c>
      <c r="K117" s="12">
        <v>0</v>
      </c>
      <c r="L117" s="12">
        <v>9972.09</v>
      </c>
      <c r="M117" s="12">
        <v>41401.129999999997</v>
      </c>
      <c r="N117" s="12">
        <v>45999.5</v>
      </c>
      <c r="O117" s="20"/>
      <c r="P117" s="20"/>
      <c r="Q117" s="8"/>
    </row>
    <row r="118" spans="1:17" s="2" customFormat="1" ht="32.25" customHeight="1" x14ac:dyDescent="0.25">
      <c r="A118" s="20"/>
      <c r="B118" s="20"/>
      <c r="C118" s="21"/>
      <c r="D118" s="21"/>
      <c r="E118" s="21"/>
      <c r="F118" s="21"/>
      <c r="G118" s="21"/>
      <c r="H118" s="12" t="s">
        <v>6</v>
      </c>
      <c r="I118" s="12">
        <f t="shared" si="3"/>
        <v>983.56</v>
      </c>
      <c r="J118" s="12">
        <v>0</v>
      </c>
      <c r="K118" s="12">
        <v>0</v>
      </c>
      <c r="L118" s="12">
        <v>100.73</v>
      </c>
      <c r="M118" s="12">
        <v>418.19</v>
      </c>
      <c r="N118" s="12">
        <v>464.64</v>
      </c>
      <c r="O118" s="21"/>
      <c r="P118" s="21"/>
      <c r="Q118" s="8"/>
    </row>
    <row r="119" spans="1:17" s="2" customFormat="1" ht="32.25" customHeight="1" x14ac:dyDescent="0.25">
      <c r="A119" s="20"/>
      <c r="B119" s="20"/>
      <c r="C119" s="19" t="s">
        <v>67</v>
      </c>
      <c r="D119" s="12" t="s">
        <v>65</v>
      </c>
      <c r="E119" s="19" t="s">
        <v>69</v>
      </c>
      <c r="F119" s="19" t="s">
        <v>69</v>
      </c>
      <c r="G119" s="19" t="s">
        <v>176</v>
      </c>
      <c r="H119" s="12"/>
      <c r="I119" s="12"/>
      <c r="J119" s="12"/>
      <c r="K119" s="12"/>
      <c r="L119" s="12"/>
      <c r="M119" s="12"/>
      <c r="N119" s="12"/>
      <c r="O119" s="19" t="s">
        <v>25</v>
      </c>
      <c r="P119" s="19" t="s">
        <v>26</v>
      </c>
      <c r="Q119" s="8"/>
    </row>
    <row r="120" spans="1:17" s="2" customFormat="1" ht="32.25" customHeight="1" x14ac:dyDescent="0.25">
      <c r="A120" s="20"/>
      <c r="B120" s="20"/>
      <c r="C120" s="20"/>
      <c r="D120" s="19" t="s">
        <v>24</v>
      </c>
      <c r="E120" s="20"/>
      <c r="F120" s="20"/>
      <c r="G120" s="20"/>
      <c r="H120" s="12" t="s">
        <v>5</v>
      </c>
      <c r="I120" s="12">
        <f t="shared" si="3"/>
        <v>71280</v>
      </c>
      <c r="J120" s="12">
        <v>0</v>
      </c>
      <c r="K120" s="12">
        <v>0</v>
      </c>
      <c r="L120" s="12">
        <v>71280</v>
      </c>
      <c r="M120" s="12">
        <v>0</v>
      </c>
      <c r="N120" s="12">
        <v>0</v>
      </c>
      <c r="O120" s="20"/>
      <c r="P120" s="20"/>
      <c r="Q120" s="8"/>
    </row>
    <row r="121" spans="1:17" s="2" customFormat="1" ht="32.25" customHeight="1" x14ac:dyDescent="0.25">
      <c r="A121" s="20"/>
      <c r="B121" s="20"/>
      <c r="C121" s="21"/>
      <c r="D121" s="21"/>
      <c r="E121" s="21"/>
      <c r="F121" s="21"/>
      <c r="G121" s="21"/>
      <c r="H121" s="12" t="s">
        <v>6</v>
      </c>
      <c r="I121" s="12">
        <f t="shared" si="3"/>
        <v>7920</v>
      </c>
      <c r="J121" s="12">
        <v>0</v>
      </c>
      <c r="K121" s="12">
        <v>0</v>
      </c>
      <c r="L121" s="12">
        <v>7920</v>
      </c>
      <c r="M121" s="12">
        <v>0</v>
      </c>
      <c r="N121" s="12">
        <v>0</v>
      </c>
      <c r="O121" s="21"/>
      <c r="P121" s="21"/>
      <c r="Q121" s="8"/>
    </row>
    <row r="122" spans="1:17" s="2" customFormat="1" ht="32.25" customHeight="1" x14ac:dyDescent="0.25">
      <c r="A122" s="20"/>
      <c r="B122" s="20"/>
      <c r="C122" s="19" t="s">
        <v>67</v>
      </c>
      <c r="D122" s="12" t="s">
        <v>66</v>
      </c>
      <c r="E122" s="19" t="s">
        <v>69</v>
      </c>
      <c r="F122" s="19" t="s">
        <v>69</v>
      </c>
      <c r="G122" s="19" t="s">
        <v>176</v>
      </c>
      <c r="H122" s="12"/>
      <c r="I122" s="12">
        <f t="shared" si="3"/>
        <v>0</v>
      </c>
      <c r="J122" s="12"/>
      <c r="K122" s="12"/>
      <c r="L122" s="12"/>
      <c r="M122" s="12"/>
      <c r="N122" s="12"/>
      <c r="O122" s="19" t="s">
        <v>25</v>
      </c>
      <c r="P122" s="19" t="s">
        <v>26</v>
      </c>
      <c r="Q122" s="8"/>
    </row>
    <row r="123" spans="1:17" s="2" customFormat="1" ht="32.25" customHeight="1" x14ac:dyDescent="0.25">
      <c r="A123" s="20"/>
      <c r="B123" s="20"/>
      <c r="C123" s="20"/>
      <c r="D123" s="19" t="s">
        <v>24</v>
      </c>
      <c r="E123" s="20"/>
      <c r="F123" s="20"/>
      <c r="G123" s="20"/>
      <c r="H123" s="12" t="s">
        <v>5</v>
      </c>
      <c r="I123" s="12">
        <f t="shared" si="3"/>
        <v>67320</v>
      </c>
      <c r="J123" s="12">
        <v>0</v>
      </c>
      <c r="K123" s="12">
        <v>0</v>
      </c>
      <c r="L123" s="12">
        <v>67320</v>
      </c>
      <c r="M123" s="12">
        <v>0</v>
      </c>
      <c r="N123" s="12">
        <v>0</v>
      </c>
      <c r="O123" s="20"/>
      <c r="P123" s="20"/>
      <c r="Q123" s="8"/>
    </row>
    <row r="124" spans="1:17" s="2" customFormat="1" ht="32.25" customHeight="1" x14ac:dyDescent="0.25">
      <c r="A124" s="21"/>
      <c r="B124" s="21"/>
      <c r="C124" s="21"/>
      <c r="D124" s="21"/>
      <c r="E124" s="21"/>
      <c r="F124" s="21"/>
      <c r="G124" s="21"/>
      <c r="H124" s="12" t="s">
        <v>6</v>
      </c>
      <c r="I124" s="12">
        <f t="shared" si="3"/>
        <v>7480</v>
      </c>
      <c r="J124" s="12">
        <v>0</v>
      </c>
      <c r="K124" s="12">
        <v>0</v>
      </c>
      <c r="L124" s="12">
        <v>7480</v>
      </c>
      <c r="M124" s="12">
        <v>0</v>
      </c>
      <c r="N124" s="12">
        <v>0</v>
      </c>
      <c r="O124" s="21"/>
      <c r="P124" s="21"/>
      <c r="Q124" s="8"/>
    </row>
    <row r="125" spans="1:17" s="2" customFormat="1" ht="32.25" customHeight="1" x14ac:dyDescent="0.25">
      <c r="A125" s="19">
        <v>8</v>
      </c>
      <c r="B125" s="19">
        <v>45</v>
      </c>
      <c r="C125" s="19" t="s">
        <v>72</v>
      </c>
      <c r="D125" s="13" t="s">
        <v>70</v>
      </c>
      <c r="E125" s="19" t="s">
        <v>73</v>
      </c>
      <c r="F125" s="19" t="s">
        <v>73</v>
      </c>
      <c r="G125" s="19" t="s">
        <v>183</v>
      </c>
      <c r="H125" s="12"/>
      <c r="I125" s="12"/>
      <c r="J125" s="12"/>
      <c r="K125" s="12"/>
      <c r="L125" s="12"/>
      <c r="M125" s="12"/>
      <c r="N125" s="12"/>
      <c r="O125" s="36" t="s">
        <v>25</v>
      </c>
      <c r="P125" s="19" t="s">
        <v>26</v>
      </c>
      <c r="Q125" s="8"/>
    </row>
    <row r="126" spans="1:17" s="2" customFormat="1" ht="32.25" customHeight="1" x14ac:dyDescent="0.25">
      <c r="A126" s="20"/>
      <c r="B126" s="20"/>
      <c r="C126" s="20"/>
      <c r="D126" s="22" t="s">
        <v>24</v>
      </c>
      <c r="E126" s="20"/>
      <c r="F126" s="20"/>
      <c r="G126" s="20"/>
      <c r="H126" s="12" t="s">
        <v>5</v>
      </c>
      <c r="I126" s="12">
        <f t="shared" si="3"/>
        <v>58931.47</v>
      </c>
      <c r="J126" s="12">
        <v>58931.47</v>
      </c>
      <c r="K126" s="12">
        <v>0</v>
      </c>
      <c r="L126" s="12">
        <v>0</v>
      </c>
      <c r="M126" s="12">
        <v>0</v>
      </c>
      <c r="N126" s="12">
        <v>0</v>
      </c>
      <c r="O126" s="37"/>
      <c r="P126" s="20"/>
      <c r="Q126" s="8"/>
    </row>
    <row r="127" spans="1:17" s="2" customFormat="1" ht="32.25" customHeight="1" x14ac:dyDescent="0.25">
      <c r="A127" s="20"/>
      <c r="B127" s="20"/>
      <c r="C127" s="21"/>
      <c r="D127" s="24"/>
      <c r="E127" s="21"/>
      <c r="F127" s="21"/>
      <c r="G127" s="21"/>
      <c r="H127" s="12" t="s">
        <v>6</v>
      </c>
      <c r="I127" s="12">
        <f t="shared" si="3"/>
        <v>5124.4799999999996</v>
      </c>
      <c r="J127" s="12">
        <v>5124.4799999999996</v>
      </c>
      <c r="K127" s="12">
        <v>0</v>
      </c>
      <c r="L127" s="12">
        <v>0</v>
      </c>
      <c r="M127" s="12">
        <v>0</v>
      </c>
      <c r="N127" s="12">
        <v>0</v>
      </c>
      <c r="O127" s="38"/>
      <c r="P127" s="21"/>
      <c r="Q127" s="8"/>
    </row>
    <row r="128" spans="1:17" s="2" customFormat="1" ht="32.25" customHeight="1" x14ac:dyDescent="0.25">
      <c r="A128" s="20"/>
      <c r="B128" s="20"/>
      <c r="C128" s="19" t="s">
        <v>72</v>
      </c>
      <c r="D128" s="13" t="s">
        <v>71</v>
      </c>
      <c r="E128" s="19" t="s">
        <v>73</v>
      </c>
      <c r="F128" s="19" t="s">
        <v>73</v>
      </c>
      <c r="G128" s="19" t="s">
        <v>184</v>
      </c>
      <c r="H128" s="12"/>
      <c r="I128" s="12"/>
      <c r="J128" s="12"/>
      <c r="K128" s="12"/>
      <c r="L128" s="12"/>
      <c r="M128" s="12"/>
      <c r="N128" s="12"/>
      <c r="O128" s="35" t="s">
        <v>34</v>
      </c>
      <c r="P128" s="19" t="s">
        <v>35</v>
      </c>
      <c r="Q128" s="8"/>
    </row>
    <row r="129" spans="1:17" s="2" customFormat="1" ht="32.25" customHeight="1" x14ac:dyDescent="0.25">
      <c r="A129" s="20"/>
      <c r="B129" s="20"/>
      <c r="C129" s="20"/>
      <c r="D129" s="20" t="s">
        <v>31</v>
      </c>
      <c r="E129" s="20"/>
      <c r="F129" s="20"/>
      <c r="G129" s="20"/>
      <c r="H129" s="12" t="s">
        <v>5</v>
      </c>
      <c r="I129" s="12">
        <f t="shared" si="3"/>
        <v>9200</v>
      </c>
      <c r="J129" s="12">
        <v>2760</v>
      </c>
      <c r="K129" s="12">
        <v>6440</v>
      </c>
      <c r="L129" s="12">
        <v>0</v>
      </c>
      <c r="M129" s="12">
        <v>0</v>
      </c>
      <c r="N129" s="12">
        <v>0</v>
      </c>
      <c r="O129" s="35"/>
      <c r="P129" s="20"/>
      <c r="Q129" s="8"/>
    </row>
    <row r="130" spans="1:17" s="2" customFormat="1" ht="32.25" customHeight="1" x14ac:dyDescent="0.25">
      <c r="A130" s="20"/>
      <c r="B130" s="20"/>
      <c r="C130" s="20"/>
      <c r="D130" s="21"/>
      <c r="E130" s="20"/>
      <c r="F130" s="20"/>
      <c r="G130" s="20"/>
      <c r="H130" s="12" t="s">
        <v>6</v>
      </c>
      <c r="I130" s="12">
        <f t="shared" si="3"/>
        <v>800</v>
      </c>
      <c r="J130" s="12">
        <v>240</v>
      </c>
      <c r="K130" s="12">
        <v>560</v>
      </c>
      <c r="L130" s="12">
        <v>0</v>
      </c>
      <c r="M130" s="12">
        <v>0</v>
      </c>
      <c r="N130" s="12">
        <v>0</v>
      </c>
      <c r="O130" s="35"/>
      <c r="P130" s="20"/>
      <c r="Q130" s="8"/>
    </row>
    <row r="131" spans="1:17" s="2" customFormat="1" ht="32.25" customHeight="1" x14ac:dyDescent="0.25">
      <c r="A131" s="20"/>
      <c r="B131" s="20"/>
      <c r="C131" s="20"/>
      <c r="D131" s="19" t="s">
        <v>32</v>
      </c>
      <c r="E131" s="20"/>
      <c r="F131" s="20"/>
      <c r="G131" s="20"/>
      <c r="H131" s="12" t="s">
        <v>5</v>
      </c>
      <c r="I131" s="12">
        <f t="shared" si="3"/>
        <v>165600</v>
      </c>
      <c r="J131" s="12">
        <v>0</v>
      </c>
      <c r="K131" s="12">
        <v>0</v>
      </c>
      <c r="L131" s="12">
        <v>82800</v>
      </c>
      <c r="M131" s="12">
        <v>82800</v>
      </c>
      <c r="N131" s="12">
        <v>0</v>
      </c>
      <c r="O131" s="35"/>
      <c r="P131" s="20"/>
      <c r="Q131" s="8"/>
    </row>
    <row r="132" spans="1:17" s="2" customFormat="1" ht="32.25" customHeight="1" x14ac:dyDescent="0.25">
      <c r="A132" s="21"/>
      <c r="B132" s="21"/>
      <c r="C132" s="21"/>
      <c r="D132" s="21"/>
      <c r="E132" s="21"/>
      <c r="F132" s="21"/>
      <c r="G132" s="21"/>
      <c r="H132" s="12" t="s">
        <v>6</v>
      </c>
      <c r="I132" s="12">
        <f t="shared" si="3"/>
        <v>14400</v>
      </c>
      <c r="J132" s="12">
        <v>0</v>
      </c>
      <c r="K132" s="12">
        <v>0</v>
      </c>
      <c r="L132" s="12">
        <v>7200</v>
      </c>
      <c r="M132" s="12">
        <v>7200</v>
      </c>
      <c r="N132" s="12">
        <v>0</v>
      </c>
      <c r="O132" s="35"/>
      <c r="P132" s="21"/>
      <c r="Q132" s="8"/>
    </row>
    <row r="133" spans="1:17" s="2" customFormat="1" ht="32.25" customHeight="1" x14ac:dyDescent="0.25">
      <c r="A133" s="19">
        <v>9</v>
      </c>
      <c r="B133" s="19">
        <v>38</v>
      </c>
      <c r="C133" s="19" t="s">
        <v>77</v>
      </c>
      <c r="D133" s="13" t="s">
        <v>74</v>
      </c>
      <c r="E133" s="19" t="s">
        <v>78</v>
      </c>
      <c r="F133" s="19" t="s">
        <v>78</v>
      </c>
      <c r="G133" s="19" t="s">
        <v>185</v>
      </c>
      <c r="H133" s="12"/>
      <c r="I133" s="12"/>
      <c r="J133" s="12"/>
      <c r="K133" s="12"/>
      <c r="L133" s="12"/>
      <c r="M133" s="12"/>
      <c r="N133" s="12"/>
      <c r="O133" s="19" t="s">
        <v>34</v>
      </c>
      <c r="P133" s="19" t="s">
        <v>35</v>
      </c>
      <c r="Q133" s="8"/>
    </row>
    <row r="134" spans="1:17" s="2" customFormat="1" ht="32.25" customHeight="1" x14ac:dyDescent="0.25">
      <c r="A134" s="20"/>
      <c r="B134" s="20"/>
      <c r="C134" s="20"/>
      <c r="D134" s="22" t="s">
        <v>31</v>
      </c>
      <c r="E134" s="20"/>
      <c r="F134" s="20"/>
      <c r="G134" s="20"/>
      <c r="H134" s="12" t="s">
        <v>5</v>
      </c>
      <c r="I134" s="12">
        <f t="shared" si="3"/>
        <v>6650</v>
      </c>
      <c r="J134" s="13">
        <v>1995</v>
      </c>
      <c r="K134" s="13">
        <f>6650-1995</f>
        <v>4655</v>
      </c>
      <c r="L134" s="12">
        <v>0</v>
      </c>
      <c r="M134" s="12">
        <v>0</v>
      </c>
      <c r="N134" s="12">
        <v>0</v>
      </c>
      <c r="O134" s="20"/>
      <c r="P134" s="20"/>
      <c r="Q134" s="8"/>
    </row>
    <row r="135" spans="1:17" s="2" customFormat="1" ht="32.25" customHeight="1" x14ac:dyDescent="0.25">
      <c r="A135" s="20"/>
      <c r="B135" s="20"/>
      <c r="C135" s="20"/>
      <c r="D135" s="24"/>
      <c r="E135" s="20"/>
      <c r="F135" s="20"/>
      <c r="G135" s="20"/>
      <c r="H135" s="12" t="s">
        <v>6</v>
      </c>
      <c r="I135" s="12">
        <f t="shared" si="3"/>
        <v>350</v>
      </c>
      <c r="J135" s="13">
        <v>105</v>
      </c>
      <c r="K135" s="13">
        <v>245</v>
      </c>
      <c r="L135" s="12">
        <v>0</v>
      </c>
      <c r="M135" s="12">
        <v>0</v>
      </c>
      <c r="N135" s="12">
        <v>0</v>
      </c>
      <c r="O135" s="20"/>
      <c r="P135" s="20"/>
      <c r="Q135" s="8"/>
    </row>
    <row r="136" spans="1:17" s="2" customFormat="1" ht="32.25" customHeight="1" x14ac:dyDescent="0.25">
      <c r="A136" s="20"/>
      <c r="B136" s="20"/>
      <c r="C136" s="20"/>
      <c r="D136" s="22" t="s">
        <v>32</v>
      </c>
      <c r="E136" s="20"/>
      <c r="F136" s="20"/>
      <c r="G136" s="20"/>
      <c r="H136" s="12" t="s">
        <v>5</v>
      </c>
      <c r="I136" s="12">
        <f t="shared" si="3"/>
        <v>86037.2</v>
      </c>
      <c r="J136" s="12">
        <v>0</v>
      </c>
      <c r="K136" s="12">
        <v>0</v>
      </c>
      <c r="L136" s="12">
        <v>86037.2</v>
      </c>
      <c r="M136" s="12">
        <v>0</v>
      </c>
      <c r="N136" s="12">
        <v>0</v>
      </c>
      <c r="O136" s="20"/>
      <c r="P136" s="20"/>
      <c r="Q136" s="8"/>
    </row>
    <row r="137" spans="1:17" s="2" customFormat="1" ht="32.25" customHeight="1" x14ac:dyDescent="0.25">
      <c r="A137" s="20"/>
      <c r="B137" s="20"/>
      <c r="C137" s="21"/>
      <c r="D137" s="24"/>
      <c r="E137" s="21"/>
      <c r="F137" s="21"/>
      <c r="G137" s="21"/>
      <c r="H137" s="12" t="s">
        <v>6</v>
      </c>
      <c r="I137" s="12">
        <f t="shared" si="3"/>
        <v>4528.2700000000004</v>
      </c>
      <c r="J137" s="12">
        <v>0</v>
      </c>
      <c r="K137" s="12">
        <v>0</v>
      </c>
      <c r="L137" s="12">
        <v>4528.2700000000004</v>
      </c>
      <c r="M137" s="12">
        <v>0</v>
      </c>
      <c r="N137" s="12">
        <v>0</v>
      </c>
      <c r="O137" s="21"/>
      <c r="P137" s="21"/>
      <c r="Q137" s="8"/>
    </row>
    <row r="138" spans="1:17" s="2" customFormat="1" ht="32.25" customHeight="1" x14ac:dyDescent="0.25">
      <c r="A138" s="20"/>
      <c r="B138" s="20"/>
      <c r="C138" s="19" t="s">
        <v>77</v>
      </c>
      <c r="D138" s="13" t="s">
        <v>75</v>
      </c>
      <c r="E138" s="19" t="s">
        <v>78</v>
      </c>
      <c r="F138" s="19" t="s">
        <v>78</v>
      </c>
      <c r="G138" s="19" t="s">
        <v>189</v>
      </c>
      <c r="H138" s="12"/>
      <c r="I138" s="12"/>
      <c r="J138" s="12"/>
      <c r="K138" s="12"/>
      <c r="L138" s="12"/>
      <c r="M138" s="12"/>
      <c r="N138" s="12"/>
      <c r="O138" s="19" t="s">
        <v>37</v>
      </c>
      <c r="P138" s="19" t="s">
        <v>38</v>
      </c>
      <c r="Q138" s="8"/>
    </row>
    <row r="139" spans="1:17" s="2" customFormat="1" ht="32.25" customHeight="1" x14ac:dyDescent="0.25">
      <c r="A139" s="20"/>
      <c r="B139" s="20"/>
      <c r="C139" s="20"/>
      <c r="D139" s="22" t="s">
        <v>24</v>
      </c>
      <c r="E139" s="20"/>
      <c r="F139" s="20"/>
      <c r="G139" s="20"/>
      <c r="H139" s="12" t="s">
        <v>5</v>
      </c>
      <c r="I139" s="12">
        <f t="shared" si="3"/>
        <v>27000.0396</v>
      </c>
      <c r="J139" s="12">
        <v>5285.7395999999999</v>
      </c>
      <c r="K139" s="12">
        <v>21714.3</v>
      </c>
      <c r="L139" s="12">
        <v>0</v>
      </c>
      <c r="M139" s="12">
        <v>0</v>
      </c>
      <c r="N139" s="12">
        <v>0</v>
      </c>
      <c r="O139" s="20"/>
      <c r="P139" s="20"/>
      <c r="Q139" s="8"/>
    </row>
    <row r="140" spans="1:17" s="2" customFormat="1" ht="32.25" customHeight="1" x14ac:dyDescent="0.25">
      <c r="A140" s="20"/>
      <c r="B140" s="20"/>
      <c r="C140" s="21"/>
      <c r="D140" s="24"/>
      <c r="E140" s="21"/>
      <c r="F140" s="21"/>
      <c r="G140" s="21"/>
      <c r="H140" s="12" t="s">
        <v>6</v>
      </c>
      <c r="I140" s="12">
        <f t="shared" si="3"/>
        <v>3000.0043999999998</v>
      </c>
      <c r="J140" s="12">
        <v>587.30439999999999</v>
      </c>
      <c r="K140" s="12">
        <v>2412.6999999999998</v>
      </c>
      <c r="L140" s="12">
        <v>0</v>
      </c>
      <c r="M140" s="12">
        <v>0</v>
      </c>
      <c r="N140" s="12">
        <v>0</v>
      </c>
      <c r="O140" s="21"/>
      <c r="P140" s="21"/>
      <c r="Q140" s="8"/>
    </row>
    <row r="141" spans="1:17" s="2" customFormat="1" ht="32.25" customHeight="1" x14ac:dyDescent="0.25">
      <c r="A141" s="20"/>
      <c r="B141" s="20"/>
      <c r="C141" s="19" t="s">
        <v>77</v>
      </c>
      <c r="D141" s="14" t="s">
        <v>76</v>
      </c>
      <c r="E141" s="19" t="s">
        <v>73</v>
      </c>
      <c r="F141" s="19" t="s">
        <v>73</v>
      </c>
      <c r="G141" s="19" t="s">
        <v>186</v>
      </c>
      <c r="H141" s="12"/>
      <c r="I141" s="12"/>
      <c r="J141" s="12"/>
      <c r="K141" s="12"/>
      <c r="L141" s="12"/>
      <c r="M141" s="12"/>
      <c r="N141" s="12"/>
      <c r="O141" s="19" t="s">
        <v>25</v>
      </c>
      <c r="P141" s="19" t="s">
        <v>35</v>
      </c>
      <c r="Q141" s="8"/>
    </row>
    <row r="142" spans="1:17" s="2" customFormat="1" ht="32.25" customHeight="1" x14ac:dyDescent="0.25">
      <c r="A142" s="20"/>
      <c r="B142" s="20"/>
      <c r="C142" s="20"/>
      <c r="D142" s="19" t="s">
        <v>32</v>
      </c>
      <c r="E142" s="20"/>
      <c r="F142" s="20"/>
      <c r="G142" s="20"/>
      <c r="H142" s="12" t="s">
        <v>5</v>
      </c>
      <c r="I142" s="12">
        <f t="shared" si="3"/>
        <v>130797.33719999999</v>
      </c>
      <c r="J142" s="12">
        <v>52318.9372</v>
      </c>
      <c r="K142" s="12">
        <v>78478.399999999994</v>
      </c>
      <c r="L142" s="12">
        <v>0</v>
      </c>
      <c r="M142" s="12">
        <v>0</v>
      </c>
      <c r="N142" s="12">
        <v>0</v>
      </c>
      <c r="O142" s="20"/>
      <c r="P142" s="20"/>
      <c r="Q142" s="8"/>
    </row>
    <row r="143" spans="1:17" s="2" customFormat="1" ht="32.25" customHeight="1" x14ac:dyDescent="0.25">
      <c r="A143" s="21"/>
      <c r="B143" s="21"/>
      <c r="C143" s="21"/>
      <c r="D143" s="21"/>
      <c r="E143" s="21"/>
      <c r="F143" s="21"/>
      <c r="G143" s="21"/>
      <c r="H143" s="12" t="s">
        <v>6</v>
      </c>
      <c r="I143" s="12">
        <f t="shared" si="3"/>
        <v>11373.682799999999</v>
      </c>
      <c r="J143" s="12">
        <v>4549.4727999999996</v>
      </c>
      <c r="K143" s="12">
        <v>6824.21</v>
      </c>
      <c r="L143" s="12">
        <v>0</v>
      </c>
      <c r="M143" s="12">
        <v>0</v>
      </c>
      <c r="N143" s="12">
        <v>0</v>
      </c>
      <c r="O143" s="21"/>
      <c r="P143" s="21"/>
      <c r="Q143" s="8"/>
    </row>
    <row r="144" spans="1:17" s="2" customFormat="1" ht="32.25" customHeight="1" x14ac:dyDescent="0.25">
      <c r="A144" s="19">
        <v>10</v>
      </c>
      <c r="B144" s="19">
        <v>37</v>
      </c>
      <c r="C144" s="19" t="s">
        <v>82</v>
      </c>
      <c r="D144" s="12" t="s">
        <v>79</v>
      </c>
      <c r="E144" s="19" t="s">
        <v>83</v>
      </c>
      <c r="F144" s="19" t="s">
        <v>83</v>
      </c>
      <c r="G144" s="19" t="s">
        <v>156</v>
      </c>
      <c r="H144" s="12"/>
      <c r="I144" s="12">
        <f t="shared" si="3"/>
        <v>0</v>
      </c>
      <c r="J144" s="12"/>
      <c r="K144" s="12"/>
      <c r="L144" s="12"/>
      <c r="M144" s="12"/>
      <c r="N144" s="12"/>
      <c r="O144" s="22" t="s">
        <v>34</v>
      </c>
      <c r="P144" s="19" t="s">
        <v>35</v>
      </c>
      <c r="Q144" s="8"/>
    </row>
    <row r="145" spans="1:17" s="2" customFormat="1" ht="32.25" customHeight="1" x14ac:dyDescent="0.25">
      <c r="A145" s="20"/>
      <c r="B145" s="20"/>
      <c r="C145" s="20"/>
      <c r="D145" s="19" t="s">
        <v>31</v>
      </c>
      <c r="E145" s="20"/>
      <c r="F145" s="20"/>
      <c r="G145" s="20"/>
      <c r="H145" s="12" t="s">
        <v>5</v>
      </c>
      <c r="I145" s="12">
        <f t="shared" si="3"/>
        <v>5848.68</v>
      </c>
      <c r="J145" s="13">
        <v>1754.604</v>
      </c>
      <c r="K145" s="13">
        <f>5848.68-1754.604</f>
        <v>4094.076</v>
      </c>
      <c r="L145" s="12">
        <v>0</v>
      </c>
      <c r="M145" s="12">
        <v>0</v>
      </c>
      <c r="N145" s="12">
        <v>0</v>
      </c>
      <c r="O145" s="23"/>
      <c r="P145" s="20"/>
      <c r="Q145" s="8"/>
    </row>
    <row r="146" spans="1:17" s="2" customFormat="1" ht="32.25" customHeight="1" x14ac:dyDescent="0.25">
      <c r="A146" s="20"/>
      <c r="B146" s="20"/>
      <c r="C146" s="20"/>
      <c r="D146" s="21"/>
      <c r="E146" s="20"/>
      <c r="F146" s="20"/>
      <c r="G146" s="20"/>
      <c r="H146" s="12" t="s">
        <v>6</v>
      </c>
      <c r="I146" s="12">
        <f t="shared" si="3"/>
        <v>373.32</v>
      </c>
      <c r="J146" s="13">
        <v>112</v>
      </c>
      <c r="K146" s="13">
        <f>373.32-112</f>
        <v>261.32</v>
      </c>
      <c r="L146" s="12">
        <v>0</v>
      </c>
      <c r="M146" s="12">
        <v>0</v>
      </c>
      <c r="N146" s="12">
        <v>0</v>
      </c>
      <c r="O146" s="23"/>
      <c r="P146" s="20"/>
      <c r="Q146" s="8"/>
    </row>
    <row r="147" spans="1:17" s="2" customFormat="1" ht="32.25" customHeight="1" x14ac:dyDescent="0.25">
      <c r="A147" s="20"/>
      <c r="B147" s="20"/>
      <c r="C147" s="20"/>
      <c r="D147" s="19" t="s">
        <v>32</v>
      </c>
      <c r="E147" s="20"/>
      <c r="F147" s="20"/>
      <c r="G147" s="20"/>
      <c r="H147" s="12" t="s">
        <v>5</v>
      </c>
      <c r="I147" s="12">
        <f t="shared" si="3"/>
        <v>68692.955000000002</v>
      </c>
      <c r="J147" s="12">
        <v>0</v>
      </c>
      <c r="K147" s="12">
        <v>0</v>
      </c>
      <c r="L147" s="12">
        <v>42300</v>
      </c>
      <c r="M147" s="12">
        <v>26392.955000000002</v>
      </c>
      <c r="N147" s="12">
        <v>0</v>
      </c>
      <c r="O147" s="23"/>
      <c r="P147" s="20"/>
      <c r="Q147" s="8"/>
    </row>
    <row r="148" spans="1:17" s="2" customFormat="1" ht="32.25" customHeight="1" x14ac:dyDescent="0.25">
      <c r="A148" s="20"/>
      <c r="B148" s="20"/>
      <c r="C148" s="21"/>
      <c r="D148" s="21"/>
      <c r="E148" s="21"/>
      <c r="F148" s="21"/>
      <c r="G148" s="21"/>
      <c r="H148" s="12" t="s">
        <v>6</v>
      </c>
      <c r="I148" s="12">
        <f t="shared" si="3"/>
        <v>4384.6570000000002</v>
      </c>
      <c r="J148" s="12">
        <v>0</v>
      </c>
      <c r="K148" s="12">
        <v>0</v>
      </c>
      <c r="L148" s="12">
        <v>2700</v>
      </c>
      <c r="M148" s="12">
        <v>1684.6569999999999</v>
      </c>
      <c r="N148" s="12">
        <v>0</v>
      </c>
      <c r="O148" s="24"/>
      <c r="P148" s="21"/>
      <c r="Q148" s="8"/>
    </row>
    <row r="149" spans="1:17" s="2" customFormat="1" ht="32.25" customHeight="1" x14ac:dyDescent="0.25">
      <c r="A149" s="20"/>
      <c r="B149" s="20"/>
      <c r="C149" s="19" t="s">
        <v>82</v>
      </c>
      <c r="D149" s="12" t="s">
        <v>80</v>
      </c>
      <c r="E149" s="19" t="s">
        <v>61</v>
      </c>
      <c r="F149" s="19" t="s">
        <v>61</v>
      </c>
      <c r="G149" s="19" t="s">
        <v>155</v>
      </c>
      <c r="H149" s="12"/>
      <c r="I149" s="12"/>
      <c r="J149" s="12"/>
      <c r="K149" s="12"/>
      <c r="L149" s="12"/>
      <c r="M149" s="12"/>
      <c r="N149" s="12"/>
      <c r="O149" s="22" t="s">
        <v>25</v>
      </c>
      <c r="P149" s="19" t="s">
        <v>35</v>
      </c>
      <c r="Q149" s="8"/>
    </row>
    <row r="150" spans="1:17" s="2" customFormat="1" ht="32.25" customHeight="1" x14ac:dyDescent="0.25">
      <c r="A150" s="20"/>
      <c r="B150" s="20"/>
      <c r="C150" s="20"/>
      <c r="D150" s="19" t="s">
        <v>31</v>
      </c>
      <c r="E150" s="20"/>
      <c r="F150" s="20"/>
      <c r="G150" s="20"/>
      <c r="H150" s="12" t="s">
        <v>5</v>
      </c>
      <c r="I150" s="12">
        <f t="shared" si="3"/>
        <v>7693.7939999999999</v>
      </c>
      <c r="J150" s="13">
        <v>2300</v>
      </c>
      <c r="K150" s="13">
        <f>7693.794-2300</f>
        <v>5393.7939999999999</v>
      </c>
      <c r="L150" s="12">
        <v>0</v>
      </c>
      <c r="M150" s="12">
        <v>0</v>
      </c>
      <c r="N150" s="12">
        <v>0</v>
      </c>
      <c r="O150" s="23"/>
      <c r="P150" s="20"/>
      <c r="Q150" s="8"/>
    </row>
    <row r="151" spans="1:17" s="2" customFormat="1" ht="32.25" customHeight="1" x14ac:dyDescent="0.25">
      <c r="A151" s="20"/>
      <c r="B151" s="20"/>
      <c r="C151" s="20"/>
      <c r="D151" s="21"/>
      <c r="E151" s="20"/>
      <c r="F151" s="20"/>
      <c r="G151" s="20"/>
      <c r="H151" s="12" t="s">
        <v>6</v>
      </c>
      <c r="I151" s="12">
        <f t="shared" si="3"/>
        <v>669.02600000000007</v>
      </c>
      <c r="J151" s="13">
        <v>200</v>
      </c>
      <c r="K151" s="13">
        <v>469.02600000000001</v>
      </c>
      <c r="L151" s="12">
        <v>0</v>
      </c>
      <c r="M151" s="12">
        <v>0</v>
      </c>
      <c r="N151" s="12">
        <v>0</v>
      </c>
      <c r="O151" s="23"/>
      <c r="P151" s="20"/>
      <c r="Q151" s="8"/>
    </row>
    <row r="152" spans="1:17" s="2" customFormat="1" ht="32.25" customHeight="1" x14ac:dyDescent="0.25">
      <c r="A152" s="20"/>
      <c r="B152" s="20"/>
      <c r="C152" s="20"/>
      <c r="D152" s="19" t="s">
        <v>62</v>
      </c>
      <c r="E152" s="20"/>
      <c r="F152" s="20"/>
      <c r="G152" s="20"/>
      <c r="H152" s="12" t="s">
        <v>5</v>
      </c>
      <c r="I152" s="12">
        <f t="shared" si="3"/>
        <v>193609.22999999998</v>
      </c>
      <c r="J152" s="12">
        <v>0</v>
      </c>
      <c r="K152" s="12">
        <v>0</v>
      </c>
      <c r="L152" s="12">
        <v>92000</v>
      </c>
      <c r="M152" s="12">
        <v>101609.23</v>
      </c>
      <c r="N152" s="12">
        <v>0</v>
      </c>
      <c r="O152" s="23"/>
      <c r="P152" s="20"/>
      <c r="Q152" s="8"/>
    </row>
    <row r="153" spans="1:17" s="2" customFormat="1" ht="32.25" customHeight="1" x14ac:dyDescent="0.25">
      <c r="A153" s="20"/>
      <c r="B153" s="20"/>
      <c r="C153" s="21"/>
      <c r="D153" s="21"/>
      <c r="E153" s="21"/>
      <c r="F153" s="21"/>
      <c r="G153" s="21"/>
      <c r="H153" s="12" t="s">
        <v>6</v>
      </c>
      <c r="I153" s="12">
        <f t="shared" si="3"/>
        <v>16835.584999999999</v>
      </c>
      <c r="J153" s="12">
        <v>0</v>
      </c>
      <c r="K153" s="12">
        <v>0</v>
      </c>
      <c r="L153" s="12">
        <v>8000</v>
      </c>
      <c r="M153" s="12">
        <v>8835.5849999999991</v>
      </c>
      <c r="N153" s="12">
        <v>0</v>
      </c>
      <c r="O153" s="24"/>
      <c r="P153" s="21"/>
      <c r="Q153" s="8"/>
    </row>
    <row r="154" spans="1:17" s="2" customFormat="1" ht="32.25" customHeight="1" x14ac:dyDescent="0.25">
      <c r="A154" s="20"/>
      <c r="B154" s="20"/>
      <c r="C154" s="19" t="s">
        <v>82</v>
      </c>
      <c r="D154" s="12" t="s">
        <v>81</v>
      </c>
      <c r="E154" s="19" t="s">
        <v>83</v>
      </c>
      <c r="F154" s="19" t="s">
        <v>83</v>
      </c>
      <c r="G154" s="19" t="s">
        <v>157</v>
      </c>
      <c r="H154" s="12"/>
      <c r="I154" s="12"/>
      <c r="J154" s="12"/>
      <c r="K154" s="12"/>
      <c r="L154" s="12"/>
      <c r="M154" s="12"/>
      <c r="N154" s="12"/>
      <c r="O154" s="33" t="s">
        <v>34</v>
      </c>
      <c r="P154" s="19" t="s">
        <v>35</v>
      </c>
      <c r="Q154" s="8"/>
    </row>
    <row r="155" spans="1:17" s="2" customFormat="1" ht="32.25" customHeight="1" x14ac:dyDescent="0.25">
      <c r="A155" s="20"/>
      <c r="B155" s="20"/>
      <c r="C155" s="20"/>
      <c r="D155" s="19" t="s">
        <v>31</v>
      </c>
      <c r="E155" s="20"/>
      <c r="F155" s="20"/>
      <c r="G155" s="20"/>
      <c r="H155" s="12" t="s">
        <v>5</v>
      </c>
      <c r="I155" s="12">
        <f t="shared" si="3"/>
        <v>6823.46</v>
      </c>
      <c r="J155" s="13">
        <v>2049.1999999999998</v>
      </c>
      <c r="K155" s="13">
        <v>4774.26</v>
      </c>
      <c r="L155" s="12">
        <v>0</v>
      </c>
      <c r="M155" s="12">
        <v>0</v>
      </c>
      <c r="N155" s="12">
        <v>0</v>
      </c>
      <c r="O155" s="33"/>
      <c r="P155" s="20"/>
      <c r="Q155" s="8"/>
    </row>
    <row r="156" spans="1:17" s="2" customFormat="1" ht="32.25" customHeight="1" x14ac:dyDescent="0.25">
      <c r="A156" s="20"/>
      <c r="B156" s="20"/>
      <c r="C156" s="20"/>
      <c r="D156" s="21"/>
      <c r="E156" s="20"/>
      <c r="F156" s="20"/>
      <c r="G156" s="20"/>
      <c r="H156" s="12" t="s">
        <v>6</v>
      </c>
      <c r="I156" s="12">
        <f t="shared" si="3"/>
        <v>435.54</v>
      </c>
      <c r="J156" s="13">
        <v>130.80000000000001</v>
      </c>
      <c r="K156" s="13">
        <v>304.74</v>
      </c>
      <c r="L156" s="12">
        <v>0</v>
      </c>
      <c r="M156" s="12">
        <v>0</v>
      </c>
      <c r="N156" s="12">
        <v>0</v>
      </c>
      <c r="O156" s="33"/>
      <c r="P156" s="20"/>
      <c r="Q156" s="8"/>
    </row>
    <row r="157" spans="1:17" s="2" customFormat="1" ht="32.25" customHeight="1" x14ac:dyDescent="0.25">
      <c r="A157" s="20"/>
      <c r="B157" s="20"/>
      <c r="C157" s="20"/>
      <c r="D157" s="19" t="s">
        <v>32</v>
      </c>
      <c r="E157" s="20"/>
      <c r="F157" s="20"/>
      <c r="G157" s="20"/>
      <c r="H157" s="12" t="s">
        <v>5</v>
      </c>
      <c r="I157" s="12">
        <f t="shared" si="3"/>
        <v>82154.720000000001</v>
      </c>
      <c r="J157" s="15">
        <v>0</v>
      </c>
      <c r="K157" s="15">
        <v>0</v>
      </c>
      <c r="L157" s="12">
        <v>47000</v>
      </c>
      <c r="M157" s="12">
        <v>35154.720000000001</v>
      </c>
      <c r="N157" s="12">
        <v>0</v>
      </c>
      <c r="O157" s="33"/>
      <c r="P157" s="20"/>
      <c r="Q157" s="8"/>
    </row>
    <row r="158" spans="1:17" s="2" customFormat="1" ht="32.25" customHeight="1" x14ac:dyDescent="0.25">
      <c r="A158" s="21"/>
      <c r="B158" s="21"/>
      <c r="C158" s="21"/>
      <c r="D158" s="21"/>
      <c r="E158" s="21"/>
      <c r="F158" s="21"/>
      <c r="G158" s="21"/>
      <c r="H158" s="12" t="s">
        <v>6</v>
      </c>
      <c r="I158" s="12">
        <f t="shared" si="3"/>
        <v>5243.9189999999999</v>
      </c>
      <c r="J158" s="12">
        <v>0</v>
      </c>
      <c r="K158" s="12">
        <v>0</v>
      </c>
      <c r="L158" s="12">
        <v>3000</v>
      </c>
      <c r="M158" s="12">
        <v>2243.9189999999999</v>
      </c>
      <c r="N158" s="12">
        <v>0</v>
      </c>
      <c r="O158" s="33"/>
      <c r="P158" s="21"/>
      <c r="Q158" s="8"/>
    </row>
    <row r="159" spans="1:17" s="2" customFormat="1" ht="32.25" customHeight="1" x14ac:dyDescent="0.25">
      <c r="A159" s="19">
        <v>11</v>
      </c>
      <c r="B159" s="19">
        <v>35</v>
      </c>
      <c r="C159" s="19" t="s">
        <v>205</v>
      </c>
      <c r="D159" s="12" t="s">
        <v>204</v>
      </c>
      <c r="E159" s="19" t="s">
        <v>206</v>
      </c>
      <c r="F159" s="19" t="s">
        <v>206</v>
      </c>
      <c r="G159" s="19" t="s">
        <v>210</v>
      </c>
      <c r="H159" s="12"/>
      <c r="I159" s="12"/>
      <c r="J159" s="12"/>
      <c r="K159" s="12"/>
      <c r="L159" s="12"/>
      <c r="M159" s="12"/>
      <c r="N159" s="12"/>
      <c r="O159" s="19" t="s">
        <v>34</v>
      </c>
      <c r="P159" s="19" t="s">
        <v>35</v>
      </c>
      <c r="Q159" s="8"/>
    </row>
    <row r="160" spans="1:17" s="2" customFormat="1" ht="32.25" customHeight="1" x14ac:dyDescent="0.25">
      <c r="A160" s="20"/>
      <c r="B160" s="20"/>
      <c r="C160" s="20"/>
      <c r="D160" s="19" t="s">
        <v>31</v>
      </c>
      <c r="E160" s="20"/>
      <c r="F160" s="20"/>
      <c r="G160" s="20"/>
      <c r="H160" s="12" t="s">
        <v>5</v>
      </c>
      <c r="I160" s="12">
        <f>J160+K160+L160+M160+N160</f>
        <v>4000</v>
      </c>
      <c r="J160" s="13">
        <v>4000</v>
      </c>
      <c r="K160" s="12">
        <v>0</v>
      </c>
      <c r="L160" s="12">
        <v>0</v>
      </c>
      <c r="M160" s="12">
        <v>0</v>
      </c>
      <c r="N160" s="12">
        <v>0</v>
      </c>
      <c r="O160" s="20"/>
      <c r="P160" s="20"/>
      <c r="Q160" s="8"/>
    </row>
    <row r="161" spans="1:17" s="2" customFormat="1" ht="32.25" customHeight="1" x14ac:dyDescent="0.25">
      <c r="A161" s="20"/>
      <c r="B161" s="20"/>
      <c r="C161" s="20"/>
      <c r="D161" s="21"/>
      <c r="E161" s="20"/>
      <c r="F161" s="20"/>
      <c r="G161" s="20"/>
      <c r="H161" s="12" t="s">
        <v>6</v>
      </c>
      <c r="I161" s="12">
        <f t="shared" ref="I161:I163" si="4">J161+K161+L161+M161+N161</f>
        <v>1000</v>
      </c>
      <c r="J161" s="13">
        <v>1000</v>
      </c>
      <c r="K161" s="12">
        <v>0</v>
      </c>
      <c r="L161" s="12">
        <v>0</v>
      </c>
      <c r="M161" s="12">
        <v>0</v>
      </c>
      <c r="N161" s="12">
        <v>0</v>
      </c>
      <c r="O161" s="20"/>
      <c r="P161" s="20"/>
      <c r="Q161" s="8"/>
    </row>
    <row r="162" spans="1:17" s="2" customFormat="1" ht="32.25" customHeight="1" x14ac:dyDescent="0.25">
      <c r="A162" s="20"/>
      <c r="B162" s="20"/>
      <c r="C162" s="20"/>
      <c r="D162" s="19" t="s">
        <v>32</v>
      </c>
      <c r="E162" s="20"/>
      <c r="F162" s="20"/>
      <c r="G162" s="20"/>
      <c r="H162" s="12" t="s">
        <v>5</v>
      </c>
      <c r="I162" s="12">
        <f t="shared" si="4"/>
        <v>49800</v>
      </c>
      <c r="J162" s="12">
        <v>0</v>
      </c>
      <c r="K162" s="13">
        <v>25800</v>
      </c>
      <c r="L162" s="13">
        <v>24000</v>
      </c>
      <c r="M162" s="12">
        <v>0</v>
      </c>
      <c r="N162" s="12">
        <v>0</v>
      </c>
      <c r="O162" s="20"/>
      <c r="P162" s="20"/>
      <c r="Q162" s="8"/>
    </row>
    <row r="163" spans="1:17" s="2" customFormat="1" ht="32.25" customHeight="1" x14ac:dyDescent="0.25">
      <c r="A163" s="20"/>
      <c r="B163" s="20"/>
      <c r="C163" s="20"/>
      <c r="D163" s="21"/>
      <c r="E163" s="21"/>
      <c r="F163" s="21"/>
      <c r="G163" s="21"/>
      <c r="H163" s="12" t="s">
        <v>6</v>
      </c>
      <c r="I163" s="12">
        <f t="shared" si="4"/>
        <v>12800</v>
      </c>
      <c r="J163" s="12">
        <v>0</v>
      </c>
      <c r="K163" s="13">
        <v>6800</v>
      </c>
      <c r="L163" s="13">
        <v>6000</v>
      </c>
      <c r="M163" s="12">
        <v>0</v>
      </c>
      <c r="N163" s="12">
        <v>0</v>
      </c>
      <c r="O163" s="21"/>
      <c r="P163" s="21"/>
      <c r="Q163" s="8"/>
    </row>
    <row r="164" spans="1:17" s="2" customFormat="1" ht="32.25" customHeight="1" x14ac:dyDescent="0.25">
      <c r="A164" s="20"/>
      <c r="B164" s="20"/>
      <c r="C164" s="20"/>
      <c r="D164" s="12" t="s">
        <v>207</v>
      </c>
      <c r="E164" s="19" t="s">
        <v>206</v>
      </c>
      <c r="F164" s="19" t="s">
        <v>206</v>
      </c>
      <c r="G164" s="19" t="s">
        <v>210</v>
      </c>
      <c r="H164" s="12"/>
      <c r="I164" s="12"/>
      <c r="J164" s="12"/>
      <c r="K164" s="12"/>
      <c r="L164" s="12"/>
      <c r="M164" s="12"/>
      <c r="N164" s="12"/>
      <c r="O164" s="19" t="s">
        <v>37</v>
      </c>
      <c r="P164" s="19" t="s">
        <v>35</v>
      </c>
      <c r="Q164" s="8"/>
    </row>
    <row r="165" spans="1:17" s="2" customFormat="1" ht="32.25" customHeight="1" x14ac:dyDescent="0.25">
      <c r="A165" s="20"/>
      <c r="B165" s="20"/>
      <c r="C165" s="20"/>
      <c r="D165" s="19" t="s">
        <v>31</v>
      </c>
      <c r="E165" s="20"/>
      <c r="F165" s="20"/>
      <c r="G165" s="20"/>
      <c r="H165" s="12" t="s">
        <v>5</v>
      </c>
      <c r="I165" s="12">
        <f>J165+K165+L165+M165+N165</f>
        <v>8000</v>
      </c>
      <c r="J165" s="16">
        <v>3250</v>
      </c>
      <c r="K165" s="16">
        <v>4750</v>
      </c>
      <c r="L165" s="12">
        <v>0</v>
      </c>
      <c r="M165" s="12">
        <v>0</v>
      </c>
      <c r="N165" s="12">
        <v>0</v>
      </c>
      <c r="O165" s="20"/>
      <c r="P165" s="20"/>
      <c r="Q165" s="8"/>
    </row>
    <row r="166" spans="1:17" s="2" customFormat="1" ht="32.25" customHeight="1" x14ac:dyDescent="0.25">
      <c r="A166" s="20"/>
      <c r="B166" s="20"/>
      <c r="C166" s="20"/>
      <c r="D166" s="21"/>
      <c r="E166" s="20"/>
      <c r="F166" s="20"/>
      <c r="G166" s="20"/>
      <c r="H166" s="12" t="s">
        <v>6</v>
      </c>
      <c r="I166" s="12">
        <f t="shared" ref="I166:I168" si="5">J166+K166+L166+M166+N166</f>
        <v>2700</v>
      </c>
      <c r="J166" s="16">
        <v>1000</v>
      </c>
      <c r="K166" s="16">
        <v>1700</v>
      </c>
      <c r="L166" s="12">
        <v>0</v>
      </c>
      <c r="M166" s="12">
        <v>0</v>
      </c>
      <c r="N166" s="12">
        <v>0</v>
      </c>
      <c r="O166" s="20"/>
      <c r="P166" s="20"/>
      <c r="Q166" s="8"/>
    </row>
    <row r="167" spans="1:17" s="2" customFormat="1" ht="36.75" customHeight="1" x14ac:dyDescent="0.25">
      <c r="A167" s="20"/>
      <c r="B167" s="20"/>
      <c r="C167" s="20"/>
      <c r="D167" s="19" t="s">
        <v>32</v>
      </c>
      <c r="E167" s="20"/>
      <c r="F167" s="20"/>
      <c r="G167" s="20"/>
      <c r="H167" s="12" t="s">
        <v>5</v>
      </c>
      <c r="I167" s="12">
        <f t="shared" si="5"/>
        <v>208000</v>
      </c>
      <c r="J167" s="12">
        <v>0</v>
      </c>
      <c r="K167" s="12">
        <v>0</v>
      </c>
      <c r="L167" s="16">
        <v>104000</v>
      </c>
      <c r="M167" s="16">
        <v>104000</v>
      </c>
      <c r="N167" s="12">
        <v>0</v>
      </c>
      <c r="O167" s="20"/>
      <c r="P167" s="20"/>
      <c r="Q167" s="8"/>
    </row>
    <row r="168" spans="1:17" s="2" customFormat="1" ht="36.75" customHeight="1" x14ac:dyDescent="0.25">
      <c r="A168" s="21"/>
      <c r="B168" s="21"/>
      <c r="C168" s="21"/>
      <c r="D168" s="21"/>
      <c r="E168" s="21"/>
      <c r="F168" s="21"/>
      <c r="G168" s="21"/>
      <c r="H168" s="12" t="s">
        <v>6</v>
      </c>
      <c r="I168" s="12">
        <f t="shared" si="5"/>
        <v>52000</v>
      </c>
      <c r="J168" s="12">
        <v>0</v>
      </c>
      <c r="K168" s="12">
        <v>0</v>
      </c>
      <c r="L168" s="16">
        <v>26000</v>
      </c>
      <c r="M168" s="16">
        <v>26000</v>
      </c>
      <c r="N168" s="12">
        <v>0</v>
      </c>
      <c r="O168" s="21"/>
      <c r="P168" s="21"/>
      <c r="Q168" s="8"/>
    </row>
    <row r="169" spans="1:17" s="2" customFormat="1" ht="36.75" customHeight="1" x14ac:dyDescent="0.25">
      <c r="A169" s="19">
        <v>12</v>
      </c>
      <c r="B169" s="19">
        <v>33</v>
      </c>
      <c r="C169" s="19" t="s">
        <v>214</v>
      </c>
      <c r="D169" s="12" t="s">
        <v>208</v>
      </c>
      <c r="E169" s="19" t="s">
        <v>209</v>
      </c>
      <c r="F169" s="19" t="s">
        <v>209</v>
      </c>
      <c r="G169" s="19" t="s">
        <v>210</v>
      </c>
      <c r="H169" s="12"/>
      <c r="I169" s="12"/>
      <c r="J169" s="12"/>
      <c r="K169" s="12"/>
      <c r="L169" s="12"/>
      <c r="M169" s="12"/>
      <c r="N169" s="12"/>
      <c r="O169" s="19" t="s">
        <v>34</v>
      </c>
      <c r="P169" s="19" t="s">
        <v>35</v>
      </c>
      <c r="Q169" s="8"/>
    </row>
    <row r="170" spans="1:17" s="2" customFormat="1" ht="67.5" customHeight="1" x14ac:dyDescent="0.25">
      <c r="A170" s="20"/>
      <c r="B170" s="20"/>
      <c r="C170" s="20"/>
      <c r="D170" s="19" t="s">
        <v>31</v>
      </c>
      <c r="E170" s="20"/>
      <c r="F170" s="20"/>
      <c r="G170" s="20"/>
      <c r="H170" s="12" t="s">
        <v>5</v>
      </c>
      <c r="I170" s="12">
        <f>J170+K170+L170+M170+N170</f>
        <v>673.2</v>
      </c>
      <c r="J170" s="16">
        <v>673.2</v>
      </c>
      <c r="K170" s="12">
        <v>0</v>
      </c>
      <c r="L170" s="12">
        <v>0</v>
      </c>
      <c r="M170" s="12">
        <v>0</v>
      </c>
      <c r="N170" s="12">
        <v>0</v>
      </c>
      <c r="O170" s="20"/>
      <c r="P170" s="20"/>
      <c r="Q170" s="8"/>
    </row>
    <row r="171" spans="1:17" s="2" customFormat="1" ht="29.25" customHeight="1" x14ac:dyDescent="0.25">
      <c r="A171" s="20"/>
      <c r="B171" s="20"/>
      <c r="C171" s="20"/>
      <c r="D171" s="21"/>
      <c r="E171" s="20"/>
      <c r="F171" s="20"/>
      <c r="G171" s="20"/>
      <c r="H171" s="12" t="s">
        <v>6</v>
      </c>
      <c r="I171" s="12">
        <f t="shared" ref="I171:I173" si="6">J171+K171+L171+M171+N171</f>
        <v>6.8</v>
      </c>
      <c r="J171" s="16">
        <v>6.8</v>
      </c>
      <c r="K171" s="12">
        <v>0</v>
      </c>
      <c r="L171" s="12">
        <v>0</v>
      </c>
      <c r="M171" s="12">
        <v>0</v>
      </c>
      <c r="N171" s="12">
        <v>0</v>
      </c>
      <c r="O171" s="20"/>
      <c r="P171" s="20"/>
      <c r="Q171" s="8"/>
    </row>
    <row r="172" spans="1:17" s="2" customFormat="1" ht="29.25" customHeight="1" x14ac:dyDescent="0.25">
      <c r="A172" s="20"/>
      <c r="B172" s="20"/>
      <c r="C172" s="20"/>
      <c r="D172" s="19" t="s">
        <v>32</v>
      </c>
      <c r="E172" s="20"/>
      <c r="F172" s="20"/>
      <c r="G172" s="20"/>
      <c r="H172" s="12" t="s">
        <v>5</v>
      </c>
      <c r="I172" s="12">
        <f t="shared" si="6"/>
        <v>3960</v>
      </c>
      <c r="J172" s="12">
        <v>0</v>
      </c>
      <c r="K172" s="16">
        <v>3960</v>
      </c>
      <c r="L172" s="12">
        <v>0</v>
      </c>
      <c r="M172" s="12">
        <v>0</v>
      </c>
      <c r="N172" s="12">
        <v>0</v>
      </c>
      <c r="O172" s="20"/>
      <c r="P172" s="20"/>
      <c r="Q172" s="8"/>
    </row>
    <row r="173" spans="1:17" s="2" customFormat="1" ht="32.25" customHeight="1" x14ac:dyDescent="0.25">
      <c r="A173" s="20"/>
      <c r="B173" s="20"/>
      <c r="C173" s="20"/>
      <c r="D173" s="21"/>
      <c r="E173" s="21"/>
      <c r="F173" s="21"/>
      <c r="G173" s="21"/>
      <c r="H173" s="12" t="s">
        <v>6</v>
      </c>
      <c r="I173" s="12">
        <f t="shared" si="6"/>
        <v>40</v>
      </c>
      <c r="J173" s="12">
        <v>0</v>
      </c>
      <c r="K173" s="16">
        <v>40</v>
      </c>
      <c r="L173" s="12">
        <v>0</v>
      </c>
      <c r="M173" s="12">
        <v>0</v>
      </c>
      <c r="N173" s="12">
        <v>0</v>
      </c>
      <c r="O173" s="21"/>
      <c r="P173" s="21"/>
      <c r="Q173" s="8"/>
    </row>
    <row r="174" spans="1:17" s="2" customFormat="1" ht="32.25" customHeight="1" x14ac:dyDescent="0.25">
      <c r="A174" s="20"/>
      <c r="B174" s="20"/>
      <c r="C174" s="20"/>
      <c r="D174" s="12" t="s">
        <v>212</v>
      </c>
      <c r="E174" s="19" t="s">
        <v>213</v>
      </c>
      <c r="F174" s="19" t="s">
        <v>213</v>
      </c>
      <c r="G174" s="19" t="s">
        <v>210</v>
      </c>
      <c r="H174" s="12"/>
      <c r="I174" s="12"/>
      <c r="J174" s="12"/>
      <c r="K174" s="12"/>
      <c r="L174" s="12"/>
      <c r="M174" s="12"/>
      <c r="N174" s="12"/>
      <c r="O174" s="19" t="s">
        <v>34</v>
      </c>
      <c r="P174" s="19" t="s">
        <v>35</v>
      </c>
      <c r="Q174" s="8"/>
    </row>
    <row r="175" spans="1:17" s="2" customFormat="1" ht="32.25" customHeight="1" x14ac:dyDescent="0.25">
      <c r="A175" s="20"/>
      <c r="B175" s="20"/>
      <c r="C175" s="20"/>
      <c r="D175" s="19" t="s">
        <v>31</v>
      </c>
      <c r="E175" s="20"/>
      <c r="F175" s="20"/>
      <c r="G175" s="20"/>
      <c r="H175" s="12" t="s">
        <v>5</v>
      </c>
      <c r="I175" s="12">
        <f>J175+K175+L175+M175+N175</f>
        <v>2000</v>
      </c>
      <c r="J175" s="16">
        <v>2000</v>
      </c>
      <c r="K175" s="12">
        <v>0</v>
      </c>
      <c r="L175" s="12">
        <v>0</v>
      </c>
      <c r="M175" s="12">
        <v>0</v>
      </c>
      <c r="N175" s="12">
        <v>0</v>
      </c>
      <c r="O175" s="20"/>
      <c r="P175" s="20"/>
      <c r="Q175" s="8"/>
    </row>
    <row r="176" spans="1:17" s="2" customFormat="1" ht="32.25" customHeight="1" x14ac:dyDescent="0.25">
      <c r="A176" s="20"/>
      <c r="B176" s="20"/>
      <c r="C176" s="20"/>
      <c r="D176" s="21"/>
      <c r="E176" s="20"/>
      <c r="F176" s="20"/>
      <c r="G176" s="20"/>
      <c r="H176" s="12" t="s">
        <v>6</v>
      </c>
      <c r="I176" s="12">
        <f t="shared" ref="I176:I178" si="7">J176+K176+L176+M176+N176</f>
        <v>500</v>
      </c>
      <c r="J176" s="16">
        <v>500</v>
      </c>
      <c r="K176" s="12">
        <v>0</v>
      </c>
      <c r="L176" s="12">
        <v>0</v>
      </c>
      <c r="M176" s="12">
        <v>0</v>
      </c>
      <c r="N176" s="12">
        <v>0</v>
      </c>
      <c r="O176" s="20"/>
      <c r="P176" s="20"/>
      <c r="Q176" s="8"/>
    </row>
    <row r="177" spans="1:17" s="2" customFormat="1" ht="32.25" customHeight="1" x14ac:dyDescent="0.25">
      <c r="A177" s="20"/>
      <c r="B177" s="20"/>
      <c r="C177" s="20"/>
      <c r="D177" s="19" t="s">
        <v>32</v>
      </c>
      <c r="E177" s="20"/>
      <c r="F177" s="20"/>
      <c r="G177" s="20"/>
      <c r="H177" s="12" t="s">
        <v>5</v>
      </c>
      <c r="I177" s="12">
        <f t="shared" si="7"/>
        <v>38737.61</v>
      </c>
      <c r="J177" s="12">
        <v>0</v>
      </c>
      <c r="K177" s="16">
        <v>38737.61</v>
      </c>
      <c r="L177" s="12">
        <v>0</v>
      </c>
      <c r="M177" s="12">
        <v>0</v>
      </c>
      <c r="N177" s="12">
        <v>0</v>
      </c>
      <c r="O177" s="20"/>
      <c r="P177" s="20"/>
      <c r="Q177" s="8"/>
    </row>
    <row r="178" spans="1:17" s="2" customFormat="1" ht="32.25" customHeight="1" x14ac:dyDescent="0.25">
      <c r="A178" s="21"/>
      <c r="B178" s="21"/>
      <c r="C178" s="21"/>
      <c r="D178" s="21"/>
      <c r="E178" s="21"/>
      <c r="F178" s="21"/>
      <c r="G178" s="21"/>
      <c r="H178" s="12" t="s">
        <v>6</v>
      </c>
      <c r="I178" s="12">
        <f t="shared" si="7"/>
        <v>3042.4</v>
      </c>
      <c r="J178" s="12">
        <v>0</v>
      </c>
      <c r="K178" s="16">
        <v>3042.4</v>
      </c>
      <c r="L178" s="12">
        <v>0</v>
      </c>
      <c r="M178" s="12">
        <v>0</v>
      </c>
      <c r="N178" s="12">
        <v>0</v>
      </c>
      <c r="O178" s="21"/>
      <c r="P178" s="21"/>
      <c r="Q178" s="8"/>
    </row>
    <row r="179" spans="1:17" s="2" customFormat="1" ht="32.25" customHeight="1" x14ac:dyDescent="0.25">
      <c r="A179" s="19">
        <v>13</v>
      </c>
      <c r="B179" s="19">
        <v>32</v>
      </c>
      <c r="C179" s="19" t="s">
        <v>92</v>
      </c>
      <c r="D179" s="13" t="s">
        <v>84</v>
      </c>
      <c r="E179" s="19" t="s">
        <v>93</v>
      </c>
      <c r="F179" s="19" t="s">
        <v>93</v>
      </c>
      <c r="G179" s="19" t="s">
        <v>147</v>
      </c>
      <c r="H179" s="12"/>
      <c r="I179" s="12"/>
      <c r="J179" s="12"/>
      <c r="K179" s="12"/>
      <c r="L179" s="12"/>
      <c r="M179" s="12"/>
      <c r="N179" s="12"/>
      <c r="O179" s="22" t="s">
        <v>29</v>
      </c>
      <c r="P179" s="19" t="s">
        <v>30</v>
      </c>
      <c r="Q179" s="8"/>
    </row>
    <row r="180" spans="1:17" s="2" customFormat="1" ht="32.25" customHeight="1" x14ac:dyDescent="0.25">
      <c r="A180" s="20"/>
      <c r="B180" s="20"/>
      <c r="C180" s="20"/>
      <c r="D180" s="22" t="s">
        <v>31</v>
      </c>
      <c r="E180" s="20"/>
      <c r="F180" s="20"/>
      <c r="G180" s="20"/>
      <c r="H180" s="12" t="s">
        <v>5</v>
      </c>
      <c r="I180" s="12">
        <f t="shared" si="3"/>
        <v>1603.89</v>
      </c>
      <c r="J180" s="12">
        <v>98</v>
      </c>
      <c r="K180" s="12">
        <v>1505.89</v>
      </c>
      <c r="L180" s="12">
        <v>0</v>
      </c>
      <c r="M180" s="12">
        <v>0</v>
      </c>
      <c r="N180" s="12">
        <v>0</v>
      </c>
      <c r="O180" s="23"/>
      <c r="P180" s="20"/>
      <c r="Q180" s="8"/>
    </row>
    <row r="181" spans="1:17" s="2" customFormat="1" ht="63" customHeight="1" x14ac:dyDescent="0.25">
      <c r="A181" s="20"/>
      <c r="B181" s="20"/>
      <c r="C181" s="20"/>
      <c r="D181" s="24"/>
      <c r="E181" s="20"/>
      <c r="F181" s="20"/>
      <c r="G181" s="20"/>
      <c r="H181" s="12" t="s">
        <v>6</v>
      </c>
      <c r="I181" s="12">
        <f t="shared" ref="I181:I183" si="8">J181+K181+L181+M181+N181</f>
        <v>32.730000000000004</v>
      </c>
      <c r="J181" s="12">
        <v>2</v>
      </c>
      <c r="K181" s="12">
        <v>30.73</v>
      </c>
      <c r="L181" s="12">
        <v>0</v>
      </c>
      <c r="M181" s="12">
        <v>0</v>
      </c>
      <c r="N181" s="12">
        <v>0</v>
      </c>
      <c r="O181" s="23"/>
      <c r="P181" s="20"/>
      <c r="Q181" s="8"/>
    </row>
    <row r="182" spans="1:17" s="2" customFormat="1" ht="32.25" customHeight="1" x14ac:dyDescent="0.25">
      <c r="A182" s="20"/>
      <c r="B182" s="20"/>
      <c r="C182" s="20"/>
      <c r="D182" s="22" t="s">
        <v>32</v>
      </c>
      <c r="E182" s="20"/>
      <c r="F182" s="20"/>
      <c r="G182" s="20"/>
      <c r="H182" s="12" t="s">
        <v>5</v>
      </c>
      <c r="I182" s="12">
        <f t="shared" si="8"/>
        <v>1279.28</v>
      </c>
      <c r="J182" s="12">
        <v>0</v>
      </c>
      <c r="K182" s="12">
        <v>0</v>
      </c>
      <c r="L182" s="12">
        <v>1279.28</v>
      </c>
      <c r="M182" s="12">
        <v>0</v>
      </c>
      <c r="N182" s="12">
        <v>0</v>
      </c>
      <c r="O182" s="23"/>
      <c r="P182" s="20"/>
      <c r="Q182" s="8"/>
    </row>
    <row r="183" spans="1:17" s="2" customFormat="1" ht="32.25" customHeight="1" x14ac:dyDescent="0.25">
      <c r="A183" s="20"/>
      <c r="B183" s="20"/>
      <c r="C183" s="21"/>
      <c r="D183" s="24"/>
      <c r="E183" s="21"/>
      <c r="F183" s="21"/>
      <c r="G183" s="21"/>
      <c r="H183" s="12" t="s">
        <v>6</v>
      </c>
      <c r="I183" s="12">
        <f t="shared" si="8"/>
        <v>26.11</v>
      </c>
      <c r="J183" s="12">
        <v>0</v>
      </c>
      <c r="K183" s="12">
        <v>0</v>
      </c>
      <c r="L183" s="12">
        <v>26.11</v>
      </c>
      <c r="M183" s="12">
        <v>0</v>
      </c>
      <c r="N183" s="12">
        <v>0</v>
      </c>
      <c r="O183" s="24"/>
      <c r="P183" s="21"/>
      <c r="Q183" s="8"/>
    </row>
    <row r="184" spans="1:17" s="2" customFormat="1" ht="32.25" customHeight="1" x14ac:dyDescent="0.25">
      <c r="A184" s="20"/>
      <c r="B184" s="20"/>
      <c r="C184" s="19" t="s">
        <v>92</v>
      </c>
      <c r="D184" s="13" t="s">
        <v>85</v>
      </c>
      <c r="E184" s="19" t="s">
        <v>93</v>
      </c>
      <c r="F184" s="19" t="s">
        <v>93</v>
      </c>
      <c r="G184" s="19" t="s">
        <v>147</v>
      </c>
      <c r="H184" s="12"/>
      <c r="I184" s="12"/>
      <c r="J184" s="12"/>
      <c r="K184" s="12"/>
      <c r="L184" s="12"/>
      <c r="M184" s="12"/>
      <c r="N184" s="12"/>
      <c r="O184" s="22" t="s">
        <v>29</v>
      </c>
      <c r="P184" s="19" t="s">
        <v>30</v>
      </c>
      <c r="Q184" s="8"/>
    </row>
    <row r="185" spans="1:17" s="2" customFormat="1" ht="32.25" customHeight="1" x14ac:dyDescent="0.25">
      <c r="A185" s="20"/>
      <c r="B185" s="20"/>
      <c r="C185" s="20"/>
      <c r="D185" s="22" t="s">
        <v>31</v>
      </c>
      <c r="E185" s="20"/>
      <c r="F185" s="20"/>
      <c r="G185" s="20"/>
      <c r="H185" s="12" t="s">
        <v>5</v>
      </c>
      <c r="I185" s="12">
        <f t="shared" ref="I185:I346" si="9">J185+K185+L185+M185+N185</f>
        <v>1974.63</v>
      </c>
      <c r="J185" s="12">
        <v>98</v>
      </c>
      <c r="K185" s="12">
        <v>1876.63</v>
      </c>
      <c r="L185" s="12">
        <v>0</v>
      </c>
      <c r="M185" s="12">
        <v>0</v>
      </c>
      <c r="N185" s="12">
        <v>0</v>
      </c>
      <c r="O185" s="23"/>
      <c r="P185" s="20"/>
      <c r="Q185" s="8"/>
    </row>
    <row r="186" spans="1:17" s="2" customFormat="1" ht="32.25" customHeight="1" x14ac:dyDescent="0.25">
      <c r="A186" s="20"/>
      <c r="B186" s="20"/>
      <c r="C186" s="20"/>
      <c r="D186" s="24"/>
      <c r="E186" s="20"/>
      <c r="F186" s="20"/>
      <c r="G186" s="20"/>
      <c r="H186" s="12" t="s">
        <v>6</v>
      </c>
      <c r="I186" s="12">
        <f t="shared" si="9"/>
        <v>40.33</v>
      </c>
      <c r="J186" s="12">
        <v>2</v>
      </c>
      <c r="K186" s="12">
        <v>38.33</v>
      </c>
      <c r="L186" s="12">
        <v>0</v>
      </c>
      <c r="M186" s="12">
        <v>0</v>
      </c>
      <c r="N186" s="12">
        <v>0</v>
      </c>
      <c r="O186" s="23"/>
      <c r="P186" s="20"/>
      <c r="Q186" s="8"/>
    </row>
    <row r="187" spans="1:17" s="2" customFormat="1" ht="32.25" customHeight="1" x14ac:dyDescent="0.25">
      <c r="A187" s="20"/>
      <c r="B187" s="20"/>
      <c r="C187" s="20"/>
      <c r="D187" s="22" t="s">
        <v>32</v>
      </c>
      <c r="E187" s="20"/>
      <c r="F187" s="20"/>
      <c r="G187" s="20"/>
      <c r="H187" s="12" t="s">
        <v>5</v>
      </c>
      <c r="I187" s="12">
        <f t="shared" si="9"/>
        <v>1695.23</v>
      </c>
      <c r="J187" s="12">
        <v>0</v>
      </c>
      <c r="K187" s="12">
        <v>0</v>
      </c>
      <c r="L187" s="12">
        <v>1695.23</v>
      </c>
      <c r="M187" s="12">
        <v>0</v>
      </c>
      <c r="N187" s="12">
        <v>0</v>
      </c>
      <c r="O187" s="23"/>
      <c r="P187" s="20"/>
      <c r="Q187" s="8"/>
    </row>
    <row r="188" spans="1:17" s="2" customFormat="1" ht="32.25" customHeight="1" x14ac:dyDescent="0.25">
      <c r="A188" s="20"/>
      <c r="B188" s="20"/>
      <c r="C188" s="21"/>
      <c r="D188" s="24"/>
      <c r="E188" s="21"/>
      <c r="F188" s="21"/>
      <c r="G188" s="21"/>
      <c r="H188" s="12" t="s">
        <v>6</v>
      </c>
      <c r="I188" s="12">
        <f t="shared" si="9"/>
        <v>34.6</v>
      </c>
      <c r="J188" s="12">
        <v>0</v>
      </c>
      <c r="K188" s="12">
        <v>0</v>
      </c>
      <c r="L188" s="12">
        <v>34.6</v>
      </c>
      <c r="M188" s="12">
        <v>0</v>
      </c>
      <c r="N188" s="12">
        <v>0</v>
      </c>
      <c r="O188" s="24"/>
      <c r="P188" s="21"/>
      <c r="Q188" s="8"/>
    </row>
    <row r="189" spans="1:17" s="2" customFormat="1" ht="32.25" customHeight="1" x14ac:dyDescent="0.25">
      <c r="A189" s="20"/>
      <c r="B189" s="20"/>
      <c r="C189" s="19" t="s">
        <v>92</v>
      </c>
      <c r="D189" s="13" t="s">
        <v>86</v>
      </c>
      <c r="E189" s="19" t="s">
        <v>93</v>
      </c>
      <c r="F189" s="19" t="s">
        <v>93</v>
      </c>
      <c r="G189" s="19" t="s">
        <v>180</v>
      </c>
      <c r="H189" s="12"/>
      <c r="I189" s="12"/>
      <c r="J189" s="12"/>
      <c r="K189" s="12"/>
      <c r="L189" s="12"/>
      <c r="M189" s="12"/>
      <c r="N189" s="12"/>
      <c r="O189" s="22" t="s">
        <v>29</v>
      </c>
      <c r="P189" s="19" t="s">
        <v>30</v>
      </c>
      <c r="Q189" s="8"/>
    </row>
    <row r="190" spans="1:17" s="2" customFormat="1" ht="32.25" customHeight="1" x14ac:dyDescent="0.25">
      <c r="A190" s="20"/>
      <c r="B190" s="20"/>
      <c r="C190" s="20"/>
      <c r="D190" s="22" t="s">
        <v>32</v>
      </c>
      <c r="E190" s="20"/>
      <c r="F190" s="20"/>
      <c r="G190" s="20"/>
      <c r="H190" s="12" t="s">
        <v>5</v>
      </c>
      <c r="I190" s="12">
        <f t="shared" si="9"/>
        <v>13234.220000000001</v>
      </c>
      <c r="J190" s="12">
        <v>801.02</v>
      </c>
      <c r="K190" s="12">
        <v>12433.2</v>
      </c>
      <c r="L190" s="12">
        <v>0</v>
      </c>
      <c r="M190" s="12">
        <v>0</v>
      </c>
      <c r="N190" s="12">
        <v>0</v>
      </c>
      <c r="O190" s="23"/>
      <c r="P190" s="20"/>
      <c r="Q190" s="8"/>
    </row>
    <row r="191" spans="1:17" s="2" customFormat="1" ht="32.25" customHeight="1" x14ac:dyDescent="0.25">
      <c r="A191" s="20"/>
      <c r="B191" s="20"/>
      <c r="C191" s="20"/>
      <c r="D191" s="24"/>
      <c r="E191" s="20"/>
      <c r="F191" s="20"/>
      <c r="G191" s="20"/>
      <c r="H191" s="12" t="s">
        <v>6</v>
      </c>
      <c r="I191" s="12">
        <f t="shared" si="9"/>
        <v>270.09000000000003</v>
      </c>
      <c r="J191" s="12">
        <v>16.350000000000001</v>
      </c>
      <c r="K191" s="12">
        <v>253.74</v>
      </c>
      <c r="L191" s="12">
        <v>0</v>
      </c>
      <c r="M191" s="12">
        <v>0</v>
      </c>
      <c r="N191" s="12">
        <v>0</v>
      </c>
      <c r="O191" s="23"/>
      <c r="P191" s="20"/>
      <c r="Q191" s="8"/>
    </row>
    <row r="192" spans="1:17" s="2" customFormat="1" ht="32.25" customHeight="1" x14ac:dyDescent="0.25">
      <c r="A192" s="20"/>
      <c r="B192" s="20"/>
      <c r="C192" s="19" t="s">
        <v>92</v>
      </c>
      <c r="D192" s="13" t="s">
        <v>87</v>
      </c>
      <c r="E192" s="19" t="s">
        <v>93</v>
      </c>
      <c r="F192" s="19" t="s">
        <v>93</v>
      </c>
      <c r="G192" s="19" t="s">
        <v>155</v>
      </c>
      <c r="H192" s="12"/>
      <c r="I192" s="12"/>
      <c r="J192" s="12"/>
      <c r="K192" s="12"/>
      <c r="L192" s="12"/>
      <c r="M192" s="12"/>
      <c r="N192" s="12"/>
      <c r="O192" s="22" t="s">
        <v>91</v>
      </c>
      <c r="P192" s="19" t="s">
        <v>94</v>
      </c>
      <c r="Q192" s="8"/>
    </row>
    <row r="193" spans="1:17" s="2" customFormat="1" ht="32.25" customHeight="1" x14ac:dyDescent="0.25">
      <c r="A193" s="20"/>
      <c r="B193" s="20"/>
      <c r="C193" s="20"/>
      <c r="D193" s="22" t="s">
        <v>31</v>
      </c>
      <c r="E193" s="20"/>
      <c r="F193" s="20"/>
      <c r="G193" s="20"/>
      <c r="H193" s="12" t="s">
        <v>5</v>
      </c>
      <c r="I193" s="12">
        <f t="shared" si="9"/>
        <v>653.33000000000004</v>
      </c>
      <c r="J193" s="12">
        <v>653.33000000000004</v>
      </c>
      <c r="K193" s="12">
        <v>0</v>
      </c>
      <c r="L193" s="12">
        <v>0</v>
      </c>
      <c r="M193" s="12">
        <v>0</v>
      </c>
      <c r="N193" s="12">
        <v>0</v>
      </c>
      <c r="O193" s="23"/>
      <c r="P193" s="20"/>
      <c r="Q193" s="8"/>
    </row>
    <row r="194" spans="1:17" s="2" customFormat="1" ht="32.25" customHeight="1" x14ac:dyDescent="0.25">
      <c r="A194" s="20"/>
      <c r="B194" s="20"/>
      <c r="C194" s="20"/>
      <c r="D194" s="24"/>
      <c r="E194" s="20"/>
      <c r="F194" s="20"/>
      <c r="G194" s="20"/>
      <c r="H194" s="12" t="s">
        <v>6</v>
      </c>
      <c r="I194" s="12">
        <f t="shared" si="9"/>
        <v>13.33</v>
      </c>
      <c r="J194" s="12">
        <v>13.33</v>
      </c>
      <c r="K194" s="12">
        <v>0</v>
      </c>
      <c r="L194" s="12">
        <v>0</v>
      </c>
      <c r="M194" s="12">
        <v>0</v>
      </c>
      <c r="N194" s="12">
        <v>0</v>
      </c>
      <c r="O194" s="23"/>
      <c r="P194" s="20"/>
      <c r="Q194" s="8"/>
    </row>
    <row r="195" spans="1:17" s="2" customFormat="1" ht="32.25" customHeight="1" x14ac:dyDescent="0.25">
      <c r="A195" s="20"/>
      <c r="B195" s="20"/>
      <c r="C195" s="20"/>
      <c r="D195" s="22" t="s">
        <v>32</v>
      </c>
      <c r="E195" s="20"/>
      <c r="F195" s="20"/>
      <c r="G195" s="20"/>
      <c r="H195" s="12" t="s">
        <v>5</v>
      </c>
      <c r="I195" s="12">
        <f t="shared" si="9"/>
        <v>5079.04</v>
      </c>
      <c r="J195" s="12">
        <v>0</v>
      </c>
      <c r="K195" s="12">
        <v>5079.04</v>
      </c>
      <c r="L195" s="12">
        <v>0</v>
      </c>
      <c r="M195" s="12">
        <v>0</v>
      </c>
      <c r="N195" s="12">
        <v>0</v>
      </c>
      <c r="O195" s="23"/>
      <c r="P195" s="20"/>
      <c r="Q195" s="8"/>
    </row>
    <row r="196" spans="1:17" s="2" customFormat="1" ht="32.25" customHeight="1" x14ac:dyDescent="0.25">
      <c r="A196" s="20"/>
      <c r="B196" s="20"/>
      <c r="C196" s="21"/>
      <c r="D196" s="24"/>
      <c r="E196" s="21"/>
      <c r="F196" s="21"/>
      <c r="G196" s="21"/>
      <c r="H196" s="12" t="s">
        <v>6</v>
      </c>
      <c r="I196" s="12">
        <f t="shared" si="9"/>
        <v>103.65</v>
      </c>
      <c r="J196" s="12">
        <v>0</v>
      </c>
      <c r="K196" s="12">
        <v>103.65</v>
      </c>
      <c r="L196" s="12">
        <v>0</v>
      </c>
      <c r="M196" s="12">
        <v>0</v>
      </c>
      <c r="N196" s="12">
        <v>0</v>
      </c>
      <c r="O196" s="24"/>
      <c r="P196" s="21"/>
      <c r="Q196" s="8"/>
    </row>
    <row r="197" spans="1:17" s="2" customFormat="1" ht="32.25" customHeight="1" x14ac:dyDescent="0.25">
      <c r="A197" s="20"/>
      <c r="B197" s="20"/>
      <c r="C197" s="19" t="s">
        <v>92</v>
      </c>
      <c r="D197" s="13" t="s">
        <v>88</v>
      </c>
      <c r="E197" s="19" t="s">
        <v>93</v>
      </c>
      <c r="F197" s="19" t="s">
        <v>93</v>
      </c>
      <c r="G197" s="19" t="s">
        <v>181</v>
      </c>
      <c r="H197" s="12"/>
      <c r="I197" s="12"/>
      <c r="J197" s="12"/>
      <c r="K197" s="12"/>
      <c r="L197" s="12"/>
      <c r="M197" s="12"/>
      <c r="N197" s="12"/>
      <c r="O197" s="22" t="s">
        <v>37</v>
      </c>
      <c r="P197" s="19" t="s">
        <v>35</v>
      </c>
      <c r="Q197" s="8"/>
    </row>
    <row r="198" spans="1:17" s="2" customFormat="1" ht="32.25" customHeight="1" x14ac:dyDescent="0.25">
      <c r="A198" s="20"/>
      <c r="B198" s="20"/>
      <c r="C198" s="20"/>
      <c r="D198" s="22" t="s">
        <v>32</v>
      </c>
      <c r="E198" s="20"/>
      <c r="F198" s="20"/>
      <c r="G198" s="20"/>
      <c r="H198" s="12" t="s">
        <v>5</v>
      </c>
      <c r="I198" s="12">
        <f t="shared" si="9"/>
        <v>259755.1936</v>
      </c>
      <c r="J198" s="12">
        <v>129877.5968</v>
      </c>
      <c r="K198" s="12">
        <v>129877.5968</v>
      </c>
      <c r="L198" s="12">
        <v>0</v>
      </c>
      <c r="M198" s="12">
        <v>0</v>
      </c>
      <c r="N198" s="12">
        <v>0</v>
      </c>
      <c r="O198" s="23"/>
      <c r="P198" s="20"/>
      <c r="Q198" s="8"/>
    </row>
    <row r="199" spans="1:17" s="2" customFormat="1" ht="32.25" customHeight="1" x14ac:dyDescent="0.25">
      <c r="A199" s="20"/>
      <c r="B199" s="20"/>
      <c r="C199" s="21"/>
      <c r="D199" s="24"/>
      <c r="E199" s="21"/>
      <c r="F199" s="21"/>
      <c r="G199" s="21"/>
      <c r="H199" s="12" t="s">
        <v>6</v>
      </c>
      <c r="I199" s="12">
        <f t="shared" si="9"/>
        <v>5301.1264000000001</v>
      </c>
      <c r="J199" s="12">
        <v>2650.5632000000001</v>
      </c>
      <c r="K199" s="12">
        <v>2650.5632000000001</v>
      </c>
      <c r="L199" s="12">
        <v>0</v>
      </c>
      <c r="M199" s="12">
        <v>0</v>
      </c>
      <c r="N199" s="12">
        <v>0</v>
      </c>
      <c r="O199" s="24"/>
      <c r="P199" s="21"/>
      <c r="Q199" s="8"/>
    </row>
    <row r="200" spans="1:17" s="2" customFormat="1" ht="32.25" customHeight="1" x14ac:dyDescent="0.25">
      <c r="A200" s="20"/>
      <c r="B200" s="20"/>
      <c r="C200" s="19" t="s">
        <v>92</v>
      </c>
      <c r="D200" s="14" t="s">
        <v>89</v>
      </c>
      <c r="E200" s="19" t="s">
        <v>93</v>
      </c>
      <c r="F200" s="19" t="s">
        <v>93</v>
      </c>
      <c r="G200" s="19" t="s">
        <v>180</v>
      </c>
      <c r="H200" s="12"/>
      <c r="I200" s="12"/>
      <c r="J200" s="12"/>
      <c r="K200" s="12"/>
      <c r="L200" s="12"/>
      <c r="M200" s="12"/>
      <c r="N200" s="12"/>
      <c r="O200" s="22" t="s">
        <v>37</v>
      </c>
      <c r="P200" s="19" t="s">
        <v>38</v>
      </c>
      <c r="Q200" s="8"/>
    </row>
    <row r="201" spans="1:17" s="2" customFormat="1" ht="32.25" customHeight="1" x14ac:dyDescent="0.25">
      <c r="A201" s="20"/>
      <c r="B201" s="20"/>
      <c r="C201" s="20"/>
      <c r="D201" s="22" t="s">
        <v>24</v>
      </c>
      <c r="E201" s="20"/>
      <c r="F201" s="20"/>
      <c r="G201" s="20"/>
      <c r="H201" s="12" t="s">
        <v>5</v>
      </c>
      <c r="I201" s="12">
        <f t="shared" si="9"/>
        <v>352.06619999999998</v>
      </c>
      <c r="J201" s="12">
        <v>352.06619999999998</v>
      </c>
      <c r="K201" s="12">
        <v>0</v>
      </c>
      <c r="L201" s="12">
        <v>0</v>
      </c>
      <c r="M201" s="12">
        <v>0</v>
      </c>
      <c r="N201" s="12">
        <v>0</v>
      </c>
      <c r="O201" s="23"/>
      <c r="P201" s="20"/>
      <c r="Q201" s="8"/>
    </row>
    <row r="202" spans="1:17" s="2" customFormat="1" ht="65.25" customHeight="1" x14ac:dyDescent="0.25">
      <c r="A202" s="20"/>
      <c r="B202" s="20"/>
      <c r="C202" s="21"/>
      <c r="D202" s="24"/>
      <c r="E202" s="21"/>
      <c r="F202" s="21"/>
      <c r="G202" s="21"/>
      <c r="H202" s="12" t="s">
        <v>6</v>
      </c>
      <c r="I202" s="12">
        <f t="shared" si="9"/>
        <v>43.513800000000003</v>
      </c>
      <c r="J202" s="12">
        <v>43.513800000000003</v>
      </c>
      <c r="K202" s="12">
        <v>0</v>
      </c>
      <c r="L202" s="12">
        <v>0</v>
      </c>
      <c r="M202" s="12">
        <v>0</v>
      </c>
      <c r="N202" s="12">
        <v>0</v>
      </c>
      <c r="O202" s="24"/>
      <c r="P202" s="21"/>
      <c r="Q202" s="8"/>
    </row>
    <row r="203" spans="1:17" s="2" customFormat="1" ht="32.25" customHeight="1" x14ac:dyDescent="0.25">
      <c r="A203" s="20"/>
      <c r="B203" s="20"/>
      <c r="C203" s="19" t="s">
        <v>92</v>
      </c>
      <c r="D203" s="13" t="s">
        <v>90</v>
      </c>
      <c r="E203" s="19" t="s">
        <v>93</v>
      </c>
      <c r="F203" s="19" t="s">
        <v>93</v>
      </c>
      <c r="G203" s="19" t="s">
        <v>147</v>
      </c>
      <c r="H203" s="12"/>
      <c r="I203" s="12"/>
      <c r="J203" s="12"/>
      <c r="K203" s="12"/>
      <c r="L203" s="12"/>
      <c r="M203" s="12"/>
      <c r="N203" s="12"/>
      <c r="O203" s="33" t="s">
        <v>29</v>
      </c>
      <c r="P203" s="19" t="s">
        <v>30</v>
      </c>
      <c r="Q203" s="8"/>
    </row>
    <row r="204" spans="1:17" s="2" customFormat="1" ht="32.25" customHeight="1" x14ac:dyDescent="0.25">
      <c r="A204" s="20"/>
      <c r="B204" s="20"/>
      <c r="C204" s="20"/>
      <c r="D204" s="19" t="s">
        <v>31</v>
      </c>
      <c r="E204" s="20"/>
      <c r="F204" s="20"/>
      <c r="G204" s="20"/>
      <c r="H204" s="12" t="s">
        <v>5</v>
      </c>
      <c r="I204" s="12">
        <f t="shared" si="9"/>
        <v>1974.63</v>
      </c>
      <c r="J204" s="12">
        <v>98</v>
      </c>
      <c r="K204" s="12">
        <v>1876.63</v>
      </c>
      <c r="L204" s="12">
        <v>0</v>
      </c>
      <c r="M204" s="12">
        <v>0</v>
      </c>
      <c r="N204" s="12">
        <v>0</v>
      </c>
      <c r="O204" s="33"/>
      <c r="P204" s="20"/>
      <c r="Q204" s="8"/>
    </row>
    <row r="205" spans="1:17" s="2" customFormat="1" x14ac:dyDescent="0.25">
      <c r="A205" s="20"/>
      <c r="B205" s="20"/>
      <c r="C205" s="20"/>
      <c r="D205" s="21"/>
      <c r="E205" s="20"/>
      <c r="F205" s="20"/>
      <c r="G205" s="20"/>
      <c r="H205" s="12" t="s">
        <v>6</v>
      </c>
      <c r="I205" s="12">
        <f t="shared" si="9"/>
        <v>40.299999999999997</v>
      </c>
      <c r="J205" s="12">
        <v>2</v>
      </c>
      <c r="K205" s="12">
        <v>38.299999999999997</v>
      </c>
      <c r="L205" s="12">
        <v>0</v>
      </c>
      <c r="M205" s="12">
        <v>0</v>
      </c>
      <c r="N205" s="12">
        <v>0</v>
      </c>
      <c r="O205" s="33"/>
      <c r="P205" s="20"/>
      <c r="Q205" s="8"/>
    </row>
    <row r="206" spans="1:17" s="2" customFormat="1" ht="32.25" customHeight="1" x14ac:dyDescent="0.25">
      <c r="A206" s="20"/>
      <c r="B206" s="20"/>
      <c r="C206" s="20"/>
      <c r="D206" s="19" t="s">
        <v>32</v>
      </c>
      <c r="E206" s="20"/>
      <c r="F206" s="20"/>
      <c r="G206" s="20"/>
      <c r="H206" s="12" t="s">
        <v>5</v>
      </c>
      <c r="I206" s="12">
        <f t="shared" si="9"/>
        <v>1695.23</v>
      </c>
      <c r="J206" s="12">
        <v>0</v>
      </c>
      <c r="K206" s="12">
        <v>0</v>
      </c>
      <c r="L206" s="12">
        <v>1695.23</v>
      </c>
      <c r="M206" s="12">
        <v>0</v>
      </c>
      <c r="N206" s="12">
        <v>0</v>
      </c>
      <c r="O206" s="33"/>
      <c r="P206" s="20"/>
      <c r="Q206" s="8"/>
    </row>
    <row r="207" spans="1:17" s="2" customFormat="1" ht="32.25" customHeight="1" x14ac:dyDescent="0.25">
      <c r="A207" s="21"/>
      <c r="B207" s="21"/>
      <c r="C207" s="21"/>
      <c r="D207" s="21"/>
      <c r="E207" s="21"/>
      <c r="F207" s="21"/>
      <c r="G207" s="21"/>
      <c r="H207" s="12" t="s">
        <v>6</v>
      </c>
      <c r="I207" s="12">
        <f t="shared" si="9"/>
        <v>34.6</v>
      </c>
      <c r="J207" s="12">
        <v>0</v>
      </c>
      <c r="K207" s="12">
        <v>0</v>
      </c>
      <c r="L207" s="12">
        <v>34.6</v>
      </c>
      <c r="M207" s="12">
        <v>0</v>
      </c>
      <c r="N207" s="12">
        <v>0</v>
      </c>
      <c r="O207" s="33"/>
      <c r="P207" s="21"/>
      <c r="Q207" s="8"/>
    </row>
    <row r="208" spans="1:17" s="2" customFormat="1" ht="32.25" customHeight="1" x14ac:dyDescent="0.25">
      <c r="A208" s="19">
        <v>14</v>
      </c>
      <c r="B208" s="19">
        <v>31</v>
      </c>
      <c r="C208" s="19" t="s">
        <v>97</v>
      </c>
      <c r="D208" s="13" t="s">
        <v>95</v>
      </c>
      <c r="E208" s="19" t="s">
        <v>98</v>
      </c>
      <c r="F208" s="19" t="s">
        <v>98</v>
      </c>
      <c r="G208" s="19" t="s">
        <v>167</v>
      </c>
      <c r="H208" s="12"/>
      <c r="I208" s="12"/>
      <c r="J208" s="12"/>
      <c r="K208" s="12"/>
      <c r="L208" s="12"/>
      <c r="M208" s="12"/>
      <c r="N208" s="12"/>
      <c r="O208" s="22" t="s">
        <v>37</v>
      </c>
      <c r="P208" s="22" t="s">
        <v>38</v>
      </c>
      <c r="Q208" s="8"/>
    </row>
    <row r="209" spans="1:17" s="2" customFormat="1" ht="32.25" customHeight="1" x14ac:dyDescent="0.25">
      <c r="A209" s="20"/>
      <c r="B209" s="20"/>
      <c r="C209" s="20"/>
      <c r="D209" s="22" t="s">
        <v>24</v>
      </c>
      <c r="E209" s="20"/>
      <c r="F209" s="20"/>
      <c r="G209" s="20"/>
      <c r="H209" s="12" t="s">
        <v>5</v>
      </c>
      <c r="I209" s="12">
        <f t="shared" si="9"/>
        <v>17519</v>
      </c>
      <c r="J209" s="12">
        <v>17519</v>
      </c>
      <c r="K209" s="12">
        <v>0</v>
      </c>
      <c r="L209" s="12">
        <v>0</v>
      </c>
      <c r="M209" s="12">
        <v>0</v>
      </c>
      <c r="N209" s="12">
        <v>0</v>
      </c>
      <c r="O209" s="23"/>
      <c r="P209" s="23"/>
      <c r="Q209" s="8"/>
    </row>
    <row r="210" spans="1:17" s="2" customFormat="1" ht="32.25" customHeight="1" x14ac:dyDescent="0.25">
      <c r="A210" s="20"/>
      <c r="B210" s="20"/>
      <c r="C210" s="21"/>
      <c r="D210" s="24"/>
      <c r="E210" s="21"/>
      <c r="F210" s="21"/>
      <c r="G210" s="21"/>
      <c r="H210" s="12" t="s">
        <v>6</v>
      </c>
      <c r="I210" s="12">
        <f t="shared" si="9"/>
        <v>2165.33</v>
      </c>
      <c r="J210" s="12">
        <v>2165.33</v>
      </c>
      <c r="K210" s="12">
        <v>0</v>
      </c>
      <c r="L210" s="12">
        <v>0</v>
      </c>
      <c r="M210" s="12">
        <v>0</v>
      </c>
      <c r="N210" s="12">
        <v>0</v>
      </c>
      <c r="O210" s="24"/>
      <c r="P210" s="24"/>
      <c r="Q210" s="8"/>
    </row>
    <row r="211" spans="1:17" s="2" customFormat="1" ht="32.25" customHeight="1" x14ac:dyDescent="0.25">
      <c r="A211" s="20"/>
      <c r="B211" s="20"/>
      <c r="C211" s="19" t="s">
        <v>97</v>
      </c>
      <c r="D211" s="13" t="s">
        <v>96</v>
      </c>
      <c r="E211" s="19" t="s">
        <v>69</v>
      </c>
      <c r="F211" s="19" t="s">
        <v>69</v>
      </c>
      <c r="G211" s="19" t="s">
        <v>168</v>
      </c>
      <c r="H211" s="12"/>
      <c r="I211" s="12"/>
      <c r="J211" s="12"/>
      <c r="K211" s="12"/>
      <c r="L211" s="12"/>
      <c r="M211" s="12"/>
      <c r="N211" s="12"/>
      <c r="O211" s="22" t="s">
        <v>25</v>
      </c>
      <c r="P211" s="22" t="s">
        <v>26</v>
      </c>
      <c r="Q211" s="8"/>
    </row>
    <row r="212" spans="1:17" s="2" customFormat="1" ht="32.25" customHeight="1" x14ac:dyDescent="0.25">
      <c r="A212" s="20"/>
      <c r="B212" s="20"/>
      <c r="C212" s="20"/>
      <c r="D212" s="34" t="s">
        <v>24</v>
      </c>
      <c r="E212" s="20"/>
      <c r="F212" s="20"/>
      <c r="G212" s="20"/>
      <c r="H212" s="12" t="s">
        <v>5</v>
      </c>
      <c r="I212" s="12">
        <f t="shared" si="9"/>
        <v>68448</v>
      </c>
      <c r="J212" s="12">
        <v>68448</v>
      </c>
      <c r="K212" s="12">
        <v>0</v>
      </c>
      <c r="L212" s="12">
        <v>0</v>
      </c>
      <c r="M212" s="12">
        <v>0</v>
      </c>
      <c r="N212" s="12">
        <v>0</v>
      </c>
      <c r="O212" s="23"/>
      <c r="P212" s="23"/>
      <c r="Q212" s="8"/>
    </row>
    <row r="213" spans="1:17" s="2" customFormat="1" ht="32.25" customHeight="1" x14ac:dyDescent="0.25">
      <c r="A213" s="21"/>
      <c r="B213" s="21"/>
      <c r="C213" s="21"/>
      <c r="D213" s="34"/>
      <c r="E213" s="21"/>
      <c r="F213" s="21"/>
      <c r="G213" s="21"/>
      <c r="H213" s="12" t="s">
        <v>6</v>
      </c>
      <c r="I213" s="12">
        <f t="shared" si="9"/>
        <v>7605.3</v>
      </c>
      <c r="J213" s="12">
        <v>7605.3</v>
      </c>
      <c r="K213" s="12">
        <v>0</v>
      </c>
      <c r="L213" s="12">
        <v>0</v>
      </c>
      <c r="M213" s="12">
        <v>0</v>
      </c>
      <c r="N213" s="12">
        <v>0</v>
      </c>
      <c r="O213" s="24"/>
      <c r="P213" s="24"/>
      <c r="Q213" s="8"/>
    </row>
    <row r="214" spans="1:17" s="2" customFormat="1" ht="32.25" customHeight="1" x14ac:dyDescent="0.25">
      <c r="A214" s="19">
        <v>15</v>
      </c>
      <c r="B214" s="19">
        <v>30</v>
      </c>
      <c r="C214" s="19" t="s">
        <v>215</v>
      </c>
      <c r="D214" s="12" t="s">
        <v>216</v>
      </c>
      <c r="E214" s="19" t="s">
        <v>217</v>
      </c>
      <c r="F214" s="19" t="s">
        <v>217</v>
      </c>
      <c r="G214" s="19" t="s">
        <v>211</v>
      </c>
      <c r="H214" s="12"/>
      <c r="I214" s="12"/>
      <c r="J214" s="12"/>
      <c r="K214" s="12"/>
      <c r="L214" s="12"/>
      <c r="M214" s="12"/>
      <c r="N214" s="12"/>
      <c r="O214" s="19" t="s">
        <v>91</v>
      </c>
      <c r="P214" s="19" t="s">
        <v>94</v>
      </c>
      <c r="Q214" s="8"/>
    </row>
    <row r="215" spans="1:17" s="2" customFormat="1" ht="32.25" customHeight="1" x14ac:dyDescent="0.25">
      <c r="A215" s="20"/>
      <c r="B215" s="20"/>
      <c r="C215" s="20"/>
      <c r="D215" s="19" t="s">
        <v>31</v>
      </c>
      <c r="E215" s="20"/>
      <c r="F215" s="20"/>
      <c r="G215" s="20"/>
      <c r="H215" s="12" t="s">
        <v>5</v>
      </c>
      <c r="I215" s="12">
        <f>J215+K215+L215+M215+N215</f>
        <v>11779.467000000001</v>
      </c>
      <c r="J215" s="13">
        <v>5889.7335000000003</v>
      </c>
      <c r="K215" s="13">
        <v>5889.7335000000003</v>
      </c>
      <c r="L215" s="12">
        <v>0</v>
      </c>
      <c r="M215" s="12">
        <v>0</v>
      </c>
      <c r="N215" s="12">
        <v>0</v>
      </c>
      <c r="O215" s="20"/>
      <c r="P215" s="20"/>
      <c r="Q215" s="8"/>
    </row>
    <row r="216" spans="1:17" s="2" customFormat="1" ht="32.25" customHeight="1" x14ac:dyDescent="0.25">
      <c r="A216" s="20"/>
      <c r="B216" s="20"/>
      <c r="C216" s="20"/>
      <c r="D216" s="21"/>
      <c r="E216" s="20"/>
      <c r="F216" s="20"/>
      <c r="G216" s="20"/>
      <c r="H216" s="12" t="s">
        <v>6</v>
      </c>
      <c r="I216" s="12">
        <f t="shared" ref="I216:I218" si="10">J216+K216+L216+M216+N216</f>
        <v>886.62599999999998</v>
      </c>
      <c r="J216" s="13">
        <v>443.31299999999999</v>
      </c>
      <c r="K216" s="13">
        <v>443.31299999999999</v>
      </c>
      <c r="L216" s="12">
        <v>0</v>
      </c>
      <c r="M216" s="12">
        <v>0</v>
      </c>
      <c r="N216" s="12">
        <v>0</v>
      </c>
      <c r="O216" s="20"/>
      <c r="P216" s="20"/>
      <c r="Q216" s="8"/>
    </row>
    <row r="217" spans="1:17" s="2" customFormat="1" ht="32.25" customHeight="1" x14ac:dyDescent="0.25">
      <c r="A217" s="20"/>
      <c r="B217" s="20"/>
      <c r="C217" s="20"/>
      <c r="D217" s="19" t="s">
        <v>32</v>
      </c>
      <c r="E217" s="20"/>
      <c r="F217" s="20"/>
      <c r="G217" s="20"/>
      <c r="H217" s="12" t="s">
        <v>5</v>
      </c>
      <c r="I217" s="12">
        <f t="shared" si="10"/>
        <v>46500</v>
      </c>
      <c r="J217" s="12">
        <v>0</v>
      </c>
      <c r="K217" s="12">
        <v>0</v>
      </c>
      <c r="L217" s="13">
        <v>23250</v>
      </c>
      <c r="M217" s="13">
        <v>23250</v>
      </c>
      <c r="N217" s="12">
        <v>0</v>
      </c>
      <c r="O217" s="20"/>
      <c r="P217" s="20"/>
      <c r="Q217" s="8"/>
    </row>
    <row r="218" spans="1:17" s="2" customFormat="1" ht="32.25" customHeight="1" x14ac:dyDescent="0.25">
      <c r="A218" s="20"/>
      <c r="B218" s="20"/>
      <c r="C218" s="20"/>
      <c r="D218" s="21"/>
      <c r="E218" s="21"/>
      <c r="F218" s="21"/>
      <c r="G218" s="21"/>
      <c r="H218" s="12" t="s">
        <v>6</v>
      </c>
      <c r="I218" s="12">
        <f t="shared" si="10"/>
        <v>3500</v>
      </c>
      <c r="J218" s="12">
        <v>0</v>
      </c>
      <c r="K218" s="12">
        <v>0</v>
      </c>
      <c r="L218" s="13">
        <v>1750</v>
      </c>
      <c r="M218" s="13">
        <v>1750</v>
      </c>
      <c r="N218" s="12">
        <v>0</v>
      </c>
      <c r="O218" s="21"/>
      <c r="P218" s="21"/>
      <c r="Q218" s="8"/>
    </row>
    <row r="219" spans="1:17" s="2" customFormat="1" ht="32.25" customHeight="1" x14ac:dyDescent="0.25">
      <c r="A219" s="20"/>
      <c r="B219" s="20"/>
      <c r="C219" s="20"/>
      <c r="D219" s="12" t="s">
        <v>218</v>
      </c>
      <c r="E219" s="19" t="s">
        <v>217</v>
      </c>
      <c r="F219" s="19" t="s">
        <v>217</v>
      </c>
      <c r="G219" s="19" t="s">
        <v>211</v>
      </c>
      <c r="H219" s="12"/>
      <c r="I219" s="12"/>
      <c r="J219" s="12"/>
      <c r="K219" s="12"/>
      <c r="L219" s="12"/>
      <c r="M219" s="12"/>
      <c r="N219" s="12"/>
      <c r="O219" s="19" t="s">
        <v>37</v>
      </c>
      <c r="P219" s="19" t="s">
        <v>35</v>
      </c>
      <c r="Q219" s="8"/>
    </row>
    <row r="220" spans="1:17" s="2" customFormat="1" ht="32.25" customHeight="1" x14ac:dyDescent="0.25">
      <c r="A220" s="20"/>
      <c r="B220" s="20"/>
      <c r="C220" s="20"/>
      <c r="D220" s="19" t="s">
        <v>31</v>
      </c>
      <c r="E220" s="20"/>
      <c r="F220" s="20"/>
      <c r="G220" s="20"/>
      <c r="H220" s="12" t="s">
        <v>5</v>
      </c>
      <c r="I220" s="12">
        <f>J220+K220+L220+M220+N220</f>
        <v>8370</v>
      </c>
      <c r="J220" s="13">
        <v>4185</v>
      </c>
      <c r="K220" s="13">
        <v>4185</v>
      </c>
      <c r="L220" s="12">
        <v>0</v>
      </c>
      <c r="M220" s="12">
        <v>0</v>
      </c>
      <c r="N220" s="12">
        <v>0</v>
      </c>
      <c r="O220" s="20"/>
      <c r="P220" s="20"/>
      <c r="Q220" s="8"/>
    </row>
    <row r="221" spans="1:17" s="2" customFormat="1" ht="32.25" customHeight="1" x14ac:dyDescent="0.25">
      <c r="A221" s="20"/>
      <c r="B221" s="20"/>
      <c r="C221" s="20"/>
      <c r="D221" s="21"/>
      <c r="E221" s="20"/>
      <c r="F221" s="20"/>
      <c r="G221" s="20"/>
      <c r="H221" s="12" t="s">
        <v>6</v>
      </c>
      <c r="I221" s="12">
        <f t="shared" ref="I221:I223" si="11">J221+K221+L221+M221+N221</f>
        <v>630</v>
      </c>
      <c r="J221" s="13">
        <v>315</v>
      </c>
      <c r="K221" s="13">
        <v>315</v>
      </c>
      <c r="L221" s="12">
        <v>0</v>
      </c>
      <c r="M221" s="12">
        <v>0</v>
      </c>
      <c r="N221" s="12">
        <v>0</v>
      </c>
      <c r="O221" s="20"/>
      <c r="P221" s="20"/>
      <c r="Q221" s="8"/>
    </row>
    <row r="222" spans="1:17" s="2" customFormat="1" ht="32.25" customHeight="1" x14ac:dyDescent="0.25">
      <c r="A222" s="20"/>
      <c r="B222" s="20"/>
      <c r="C222" s="20"/>
      <c r="D222" s="19" t="s">
        <v>32</v>
      </c>
      <c r="E222" s="20"/>
      <c r="F222" s="20"/>
      <c r="G222" s="20"/>
      <c r="H222" s="12" t="s">
        <v>5</v>
      </c>
      <c r="I222" s="12">
        <f t="shared" si="11"/>
        <v>66030</v>
      </c>
      <c r="J222" s="12">
        <v>0</v>
      </c>
      <c r="K222" s="12">
        <v>0</v>
      </c>
      <c r="L222" s="13">
        <v>33015</v>
      </c>
      <c r="M222" s="13">
        <v>33015</v>
      </c>
      <c r="N222" s="12">
        <v>0</v>
      </c>
      <c r="O222" s="20"/>
      <c r="P222" s="20"/>
      <c r="Q222" s="8"/>
    </row>
    <row r="223" spans="1:17" s="2" customFormat="1" ht="32.25" customHeight="1" x14ac:dyDescent="0.25">
      <c r="A223" s="21"/>
      <c r="B223" s="21"/>
      <c r="C223" s="21"/>
      <c r="D223" s="21"/>
      <c r="E223" s="21"/>
      <c r="F223" s="21"/>
      <c r="G223" s="21"/>
      <c r="H223" s="12" t="s">
        <v>6</v>
      </c>
      <c r="I223" s="12">
        <f t="shared" si="11"/>
        <v>4970</v>
      </c>
      <c r="J223" s="12">
        <v>0</v>
      </c>
      <c r="K223" s="12">
        <v>0</v>
      </c>
      <c r="L223" s="13">
        <v>2485</v>
      </c>
      <c r="M223" s="13">
        <v>2485</v>
      </c>
      <c r="N223" s="12">
        <v>0</v>
      </c>
      <c r="O223" s="21"/>
      <c r="P223" s="21"/>
      <c r="Q223" s="8"/>
    </row>
    <row r="224" spans="1:17" s="2" customFormat="1" ht="32.25" customHeight="1" x14ac:dyDescent="0.25">
      <c r="A224" s="19">
        <v>16</v>
      </c>
      <c r="B224" s="19">
        <v>29</v>
      </c>
      <c r="C224" s="19" t="s">
        <v>102</v>
      </c>
      <c r="D224" s="13" t="s">
        <v>99</v>
      </c>
      <c r="E224" s="19" t="s">
        <v>103</v>
      </c>
      <c r="F224" s="19" t="s">
        <v>103</v>
      </c>
      <c r="G224" s="19" t="s">
        <v>160</v>
      </c>
      <c r="H224" s="12"/>
      <c r="I224" s="12"/>
      <c r="J224" s="12"/>
      <c r="K224" s="12"/>
      <c r="L224" s="12"/>
      <c r="M224" s="12"/>
      <c r="N224" s="12"/>
      <c r="O224" s="22" t="s">
        <v>37</v>
      </c>
      <c r="P224" s="19" t="s">
        <v>38</v>
      </c>
      <c r="Q224" s="8"/>
    </row>
    <row r="225" spans="1:17" s="2" customFormat="1" ht="32.25" customHeight="1" x14ac:dyDescent="0.25">
      <c r="A225" s="20"/>
      <c r="B225" s="20"/>
      <c r="C225" s="20"/>
      <c r="D225" s="22" t="s">
        <v>24</v>
      </c>
      <c r="E225" s="20"/>
      <c r="F225" s="20"/>
      <c r="G225" s="20"/>
      <c r="H225" s="12" t="s">
        <v>5</v>
      </c>
      <c r="I225" s="12">
        <f t="shared" si="9"/>
        <v>23992.639999999999</v>
      </c>
      <c r="J225" s="12">
        <v>23992.639999999999</v>
      </c>
      <c r="K225" s="12">
        <v>0</v>
      </c>
      <c r="L225" s="12">
        <v>0</v>
      </c>
      <c r="M225" s="12">
        <v>0</v>
      </c>
      <c r="N225" s="12">
        <v>0</v>
      </c>
      <c r="O225" s="23"/>
      <c r="P225" s="20"/>
      <c r="Q225" s="8"/>
    </row>
    <row r="226" spans="1:17" s="2" customFormat="1" ht="32.25" customHeight="1" x14ac:dyDescent="0.25">
      <c r="A226" s="20"/>
      <c r="B226" s="20"/>
      <c r="C226" s="21"/>
      <c r="D226" s="24"/>
      <c r="E226" s="21"/>
      <c r="F226" s="21"/>
      <c r="G226" s="21"/>
      <c r="H226" s="12" t="s">
        <v>6</v>
      </c>
      <c r="I226" s="12">
        <f t="shared" si="9"/>
        <v>3272</v>
      </c>
      <c r="J226" s="12">
        <v>3272</v>
      </c>
      <c r="K226" s="12">
        <v>0</v>
      </c>
      <c r="L226" s="12">
        <v>0</v>
      </c>
      <c r="M226" s="12">
        <v>0</v>
      </c>
      <c r="N226" s="12">
        <v>0</v>
      </c>
      <c r="O226" s="24"/>
      <c r="P226" s="21"/>
      <c r="Q226" s="8"/>
    </row>
    <row r="227" spans="1:17" s="2" customFormat="1" ht="32.25" customHeight="1" x14ac:dyDescent="0.25">
      <c r="A227" s="20"/>
      <c r="B227" s="20"/>
      <c r="C227" s="19" t="s">
        <v>102</v>
      </c>
      <c r="D227" s="13" t="s">
        <v>100</v>
      </c>
      <c r="E227" s="19" t="s">
        <v>103</v>
      </c>
      <c r="F227" s="19" t="s">
        <v>103</v>
      </c>
      <c r="G227" s="19" t="s">
        <v>159</v>
      </c>
      <c r="H227" s="12"/>
      <c r="I227" s="12"/>
      <c r="J227" s="12"/>
      <c r="K227" s="12"/>
      <c r="L227" s="12"/>
      <c r="M227" s="12"/>
      <c r="N227" s="12"/>
      <c r="O227" s="22" t="s">
        <v>29</v>
      </c>
      <c r="P227" s="22" t="s">
        <v>30</v>
      </c>
      <c r="Q227" s="8"/>
    </row>
    <row r="228" spans="1:17" s="2" customFormat="1" ht="32.25" customHeight="1" x14ac:dyDescent="0.25">
      <c r="A228" s="20"/>
      <c r="B228" s="20"/>
      <c r="C228" s="20"/>
      <c r="D228" s="22" t="s">
        <v>32</v>
      </c>
      <c r="E228" s="20"/>
      <c r="F228" s="20"/>
      <c r="G228" s="20"/>
      <c r="H228" s="12" t="s">
        <v>5</v>
      </c>
      <c r="I228" s="12">
        <f t="shared" si="9"/>
        <v>18625.642</v>
      </c>
      <c r="J228" s="12">
        <v>18625.642</v>
      </c>
      <c r="K228" s="12">
        <v>0</v>
      </c>
      <c r="L228" s="12">
        <v>0</v>
      </c>
      <c r="M228" s="12">
        <v>0</v>
      </c>
      <c r="N228" s="12">
        <v>0</v>
      </c>
      <c r="O228" s="23"/>
      <c r="P228" s="23"/>
      <c r="Q228" s="8"/>
    </row>
    <row r="229" spans="1:17" s="2" customFormat="1" ht="32.25" customHeight="1" x14ac:dyDescent="0.25">
      <c r="A229" s="20"/>
      <c r="B229" s="20"/>
      <c r="C229" s="21"/>
      <c r="D229" s="24"/>
      <c r="E229" s="21"/>
      <c r="F229" s="21"/>
      <c r="G229" s="21"/>
      <c r="H229" s="12" t="s">
        <v>6</v>
      </c>
      <c r="I229" s="12">
        <f t="shared" si="9"/>
        <v>381</v>
      </c>
      <c r="J229" s="12">
        <v>381</v>
      </c>
      <c r="K229" s="12">
        <v>0</v>
      </c>
      <c r="L229" s="12">
        <v>0</v>
      </c>
      <c r="M229" s="12">
        <v>0</v>
      </c>
      <c r="N229" s="12">
        <v>0</v>
      </c>
      <c r="O229" s="24"/>
      <c r="P229" s="24"/>
      <c r="Q229" s="8"/>
    </row>
    <row r="230" spans="1:17" s="2" customFormat="1" ht="32.25" customHeight="1" x14ac:dyDescent="0.25">
      <c r="A230" s="20"/>
      <c r="B230" s="20"/>
      <c r="C230" s="19" t="s">
        <v>102</v>
      </c>
      <c r="D230" s="14" t="s">
        <v>101</v>
      </c>
      <c r="E230" s="19" t="s">
        <v>103</v>
      </c>
      <c r="F230" s="19" t="s">
        <v>103</v>
      </c>
      <c r="G230" s="19" t="s">
        <v>159</v>
      </c>
      <c r="H230" s="12"/>
      <c r="I230" s="12"/>
      <c r="J230" s="12"/>
      <c r="K230" s="12"/>
      <c r="L230" s="12"/>
      <c r="M230" s="12"/>
      <c r="N230" s="12"/>
      <c r="O230" s="33" t="s">
        <v>29</v>
      </c>
      <c r="P230" s="19" t="s">
        <v>30</v>
      </c>
      <c r="Q230" s="8"/>
    </row>
    <row r="231" spans="1:17" s="2" customFormat="1" ht="32.25" customHeight="1" x14ac:dyDescent="0.25">
      <c r="A231" s="20"/>
      <c r="B231" s="20"/>
      <c r="C231" s="20"/>
      <c r="D231" s="34" t="s">
        <v>32</v>
      </c>
      <c r="E231" s="20"/>
      <c r="F231" s="20"/>
      <c r="G231" s="20"/>
      <c r="H231" s="12" t="s">
        <v>5</v>
      </c>
      <c r="I231" s="12">
        <f t="shared" si="9"/>
        <v>21040.43</v>
      </c>
      <c r="J231" s="12">
        <v>21040.43</v>
      </c>
      <c r="K231" s="12"/>
      <c r="L231" s="12"/>
      <c r="M231" s="12"/>
      <c r="N231" s="12"/>
      <c r="O231" s="33"/>
      <c r="P231" s="20"/>
      <c r="Q231" s="8"/>
    </row>
    <row r="232" spans="1:17" s="2" customFormat="1" ht="32.25" customHeight="1" x14ac:dyDescent="0.25">
      <c r="A232" s="21"/>
      <c r="B232" s="21"/>
      <c r="C232" s="21"/>
      <c r="D232" s="34"/>
      <c r="E232" s="21"/>
      <c r="F232" s="21"/>
      <c r="G232" s="21"/>
      <c r="H232" s="12" t="s">
        <v>6</v>
      </c>
      <c r="I232" s="12">
        <f t="shared" si="9"/>
        <v>430</v>
      </c>
      <c r="J232" s="12">
        <v>430</v>
      </c>
      <c r="K232" s="12"/>
      <c r="L232" s="12"/>
      <c r="M232" s="12"/>
      <c r="N232" s="12"/>
      <c r="O232" s="33"/>
      <c r="P232" s="21"/>
      <c r="Q232" s="8"/>
    </row>
    <row r="233" spans="1:17" s="2" customFormat="1" ht="32.25" customHeight="1" x14ac:dyDescent="0.25">
      <c r="A233" s="19">
        <v>17</v>
      </c>
      <c r="B233" s="19">
        <v>24</v>
      </c>
      <c r="C233" s="19" t="s">
        <v>104</v>
      </c>
      <c r="D233" s="13" t="s">
        <v>105</v>
      </c>
      <c r="E233" s="19" t="s">
        <v>18</v>
      </c>
      <c r="F233" s="19" t="s">
        <v>18</v>
      </c>
      <c r="G233" s="19" t="s">
        <v>172</v>
      </c>
      <c r="H233" s="12"/>
      <c r="I233" s="12"/>
      <c r="J233" s="12"/>
      <c r="K233" s="12"/>
      <c r="L233" s="12"/>
      <c r="M233" s="12"/>
      <c r="N233" s="12"/>
      <c r="O233" s="22" t="s">
        <v>34</v>
      </c>
      <c r="P233" s="22" t="s">
        <v>35</v>
      </c>
      <c r="Q233" s="8"/>
    </row>
    <row r="234" spans="1:17" s="2" customFormat="1" ht="32.25" customHeight="1" x14ac:dyDescent="0.25">
      <c r="A234" s="20"/>
      <c r="B234" s="20"/>
      <c r="C234" s="20"/>
      <c r="D234" s="22" t="s">
        <v>62</v>
      </c>
      <c r="E234" s="20"/>
      <c r="F234" s="20"/>
      <c r="G234" s="20"/>
      <c r="H234" s="12" t="s">
        <v>5</v>
      </c>
      <c r="I234" s="12">
        <f t="shared" si="9"/>
        <v>11452</v>
      </c>
      <c r="J234" s="12">
        <v>11452</v>
      </c>
      <c r="K234" s="12"/>
      <c r="L234" s="12"/>
      <c r="M234" s="12"/>
      <c r="N234" s="12"/>
      <c r="O234" s="23"/>
      <c r="P234" s="23"/>
      <c r="Q234" s="8"/>
    </row>
    <row r="235" spans="1:17" s="2" customFormat="1" ht="32.25" customHeight="1" x14ac:dyDescent="0.25">
      <c r="A235" s="20"/>
      <c r="B235" s="20"/>
      <c r="C235" s="21"/>
      <c r="D235" s="24"/>
      <c r="E235" s="21"/>
      <c r="F235" s="21"/>
      <c r="G235" s="21"/>
      <c r="H235" s="12" t="s">
        <v>6</v>
      </c>
      <c r="I235" s="12">
        <f t="shared" si="9"/>
        <v>1260</v>
      </c>
      <c r="J235" s="12">
        <v>1260</v>
      </c>
      <c r="K235" s="12"/>
      <c r="L235" s="12"/>
      <c r="M235" s="12"/>
      <c r="N235" s="12"/>
      <c r="O235" s="24"/>
      <c r="P235" s="24"/>
      <c r="Q235" s="8"/>
    </row>
    <row r="236" spans="1:17" s="2" customFormat="1" ht="32.25" customHeight="1" x14ac:dyDescent="0.25">
      <c r="A236" s="20"/>
      <c r="B236" s="20"/>
      <c r="C236" s="19" t="s">
        <v>104</v>
      </c>
      <c r="D236" s="13" t="s">
        <v>106</v>
      </c>
      <c r="E236" s="19" t="s">
        <v>108</v>
      </c>
      <c r="F236" s="19" t="s">
        <v>108</v>
      </c>
      <c r="G236" s="19" t="s">
        <v>173</v>
      </c>
      <c r="H236" s="12"/>
      <c r="I236" s="12"/>
      <c r="J236" s="12"/>
      <c r="K236" s="12"/>
      <c r="L236" s="12"/>
      <c r="M236" s="12"/>
      <c r="N236" s="12"/>
      <c r="O236" s="22" t="s">
        <v>34</v>
      </c>
      <c r="P236" s="22" t="s">
        <v>35</v>
      </c>
      <c r="Q236" s="8"/>
    </row>
    <row r="237" spans="1:17" s="2" customFormat="1" ht="32.25" customHeight="1" x14ac:dyDescent="0.25">
      <c r="A237" s="20"/>
      <c r="B237" s="20"/>
      <c r="C237" s="20"/>
      <c r="D237" s="22" t="s">
        <v>31</v>
      </c>
      <c r="E237" s="20"/>
      <c r="F237" s="20"/>
      <c r="G237" s="20"/>
      <c r="H237" s="12" t="s">
        <v>5</v>
      </c>
      <c r="I237" s="12">
        <f t="shared" si="9"/>
        <v>1834.2</v>
      </c>
      <c r="J237" s="12">
        <v>1834.2</v>
      </c>
      <c r="K237" s="12">
        <v>0</v>
      </c>
      <c r="L237" s="12">
        <v>0</v>
      </c>
      <c r="M237" s="12">
        <v>0</v>
      </c>
      <c r="N237" s="12">
        <v>0</v>
      </c>
      <c r="O237" s="23"/>
      <c r="P237" s="23"/>
      <c r="Q237" s="8"/>
    </row>
    <row r="238" spans="1:17" s="2" customFormat="1" ht="32.25" customHeight="1" x14ac:dyDescent="0.25">
      <c r="A238" s="20"/>
      <c r="B238" s="20"/>
      <c r="C238" s="20"/>
      <c r="D238" s="24"/>
      <c r="E238" s="20"/>
      <c r="F238" s="20"/>
      <c r="G238" s="20"/>
      <c r="H238" s="12" t="s">
        <v>6</v>
      </c>
      <c r="I238" s="12">
        <f t="shared" si="9"/>
        <v>18.53</v>
      </c>
      <c r="J238" s="12">
        <v>18.53</v>
      </c>
      <c r="K238" s="12">
        <v>0</v>
      </c>
      <c r="L238" s="12">
        <v>0</v>
      </c>
      <c r="M238" s="12">
        <v>0</v>
      </c>
      <c r="N238" s="12">
        <v>0</v>
      </c>
      <c r="O238" s="23"/>
      <c r="P238" s="23"/>
      <c r="Q238" s="8"/>
    </row>
    <row r="239" spans="1:17" s="2" customFormat="1" ht="32.25" customHeight="1" x14ac:dyDescent="0.25">
      <c r="A239" s="20"/>
      <c r="B239" s="20"/>
      <c r="C239" s="20"/>
      <c r="D239" s="22" t="s">
        <v>32</v>
      </c>
      <c r="E239" s="20"/>
      <c r="F239" s="20"/>
      <c r="G239" s="20"/>
      <c r="H239" s="12" t="s">
        <v>5</v>
      </c>
      <c r="I239" s="12">
        <f t="shared" si="9"/>
        <v>25956.02</v>
      </c>
      <c r="J239" s="12">
        <v>0</v>
      </c>
      <c r="K239" s="12">
        <v>25956.02</v>
      </c>
      <c r="L239" s="12">
        <v>0</v>
      </c>
      <c r="M239" s="12">
        <v>0</v>
      </c>
      <c r="N239" s="12">
        <v>0</v>
      </c>
      <c r="O239" s="23"/>
      <c r="P239" s="23"/>
      <c r="Q239" s="8"/>
    </row>
    <row r="240" spans="1:17" s="2" customFormat="1" ht="32.25" customHeight="1" x14ac:dyDescent="0.25">
      <c r="A240" s="20"/>
      <c r="B240" s="20"/>
      <c r="C240" s="21"/>
      <c r="D240" s="24"/>
      <c r="E240" s="21"/>
      <c r="F240" s="21"/>
      <c r="G240" s="21"/>
      <c r="H240" s="12" t="s">
        <v>6</v>
      </c>
      <c r="I240" s="12">
        <f t="shared" si="9"/>
        <v>262.18</v>
      </c>
      <c r="J240" s="12">
        <v>0</v>
      </c>
      <c r="K240" s="12">
        <v>262.18</v>
      </c>
      <c r="L240" s="12">
        <v>0</v>
      </c>
      <c r="M240" s="12">
        <v>0</v>
      </c>
      <c r="N240" s="12">
        <v>0</v>
      </c>
      <c r="O240" s="24"/>
      <c r="P240" s="24"/>
      <c r="Q240" s="8"/>
    </row>
    <row r="241" spans="1:17" s="2" customFormat="1" ht="32.25" customHeight="1" x14ac:dyDescent="0.25">
      <c r="A241" s="20"/>
      <c r="B241" s="20"/>
      <c r="C241" s="19" t="s">
        <v>104</v>
      </c>
      <c r="D241" s="13" t="s">
        <v>107</v>
      </c>
      <c r="E241" s="19" t="s">
        <v>108</v>
      </c>
      <c r="F241" s="19" t="s">
        <v>108</v>
      </c>
      <c r="G241" s="19" t="s">
        <v>174</v>
      </c>
      <c r="H241" s="12"/>
      <c r="I241" s="12"/>
      <c r="J241" s="12"/>
      <c r="K241" s="12"/>
      <c r="L241" s="12"/>
      <c r="M241" s="12"/>
      <c r="N241" s="12"/>
      <c r="O241" s="22" t="s">
        <v>37</v>
      </c>
      <c r="P241" s="19" t="s">
        <v>38</v>
      </c>
      <c r="Q241" s="8"/>
    </row>
    <row r="242" spans="1:17" s="2" customFormat="1" ht="32.25" customHeight="1" x14ac:dyDescent="0.25">
      <c r="A242" s="20"/>
      <c r="B242" s="20"/>
      <c r="C242" s="20"/>
      <c r="D242" s="19" t="s">
        <v>24</v>
      </c>
      <c r="E242" s="20"/>
      <c r="F242" s="20"/>
      <c r="G242" s="20"/>
      <c r="H242" s="12" t="s">
        <v>5</v>
      </c>
      <c r="I242" s="12">
        <f t="shared" si="9"/>
        <v>2126</v>
      </c>
      <c r="J242" s="12">
        <v>2126</v>
      </c>
      <c r="K242" s="12">
        <v>0</v>
      </c>
      <c r="L242" s="12">
        <v>0</v>
      </c>
      <c r="M242" s="12">
        <v>0</v>
      </c>
      <c r="N242" s="12">
        <v>0</v>
      </c>
      <c r="O242" s="23"/>
      <c r="P242" s="20"/>
      <c r="Q242" s="8"/>
    </row>
    <row r="243" spans="1:17" s="2" customFormat="1" ht="32.25" customHeight="1" x14ac:dyDescent="0.25">
      <c r="A243" s="21"/>
      <c r="B243" s="21"/>
      <c r="C243" s="21"/>
      <c r="D243" s="21"/>
      <c r="E243" s="21"/>
      <c r="F243" s="21"/>
      <c r="G243" s="21"/>
      <c r="H243" s="12" t="s">
        <v>6</v>
      </c>
      <c r="I243" s="12">
        <f t="shared" si="9"/>
        <v>236.22</v>
      </c>
      <c r="J243" s="12">
        <v>236.22</v>
      </c>
      <c r="K243" s="12">
        <v>0</v>
      </c>
      <c r="L243" s="12">
        <v>0</v>
      </c>
      <c r="M243" s="12">
        <v>0</v>
      </c>
      <c r="N243" s="12">
        <v>0</v>
      </c>
      <c r="O243" s="24"/>
      <c r="P243" s="21"/>
      <c r="Q243" s="8"/>
    </row>
    <row r="244" spans="1:17" s="2" customFormat="1" ht="32.25" customHeight="1" x14ac:dyDescent="0.25">
      <c r="A244" s="19">
        <v>18</v>
      </c>
      <c r="B244" s="19">
        <v>23</v>
      </c>
      <c r="C244" s="19" t="s">
        <v>219</v>
      </c>
      <c r="D244" s="12" t="s">
        <v>220</v>
      </c>
      <c r="E244" s="19" t="s">
        <v>221</v>
      </c>
      <c r="F244" s="19" t="s">
        <v>221</v>
      </c>
      <c r="G244" s="19" t="s">
        <v>222</v>
      </c>
      <c r="H244" s="12"/>
      <c r="I244" s="12"/>
      <c r="J244" s="12"/>
      <c r="K244" s="12"/>
      <c r="L244" s="12"/>
      <c r="M244" s="12"/>
      <c r="N244" s="12"/>
      <c r="O244" s="19" t="s">
        <v>34</v>
      </c>
      <c r="P244" s="19" t="s">
        <v>35</v>
      </c>
      <c r="Q244" s="8"/>
    </row>
    <row r="245" spans="1:17" s="2" customFormat="1" ht="32.25" customHeight="1" x14ac:dyDescent="0.25">
      <c r="A245" s="20"/>
      <c r="B245" s="20"/>
      <c r="C245" s="20"/>
      <c r="D245" s="19" t="s">
        <v>32</v>
      </c>
      <c r="E245" s="20"/>
      <c r="F245" s="20"/>
      <c r="G245" s="20"/>
      <c r="H245" s="12" t="s">
        <v>5</v>
      </c>
      <c r="I245" s="12">
        <f>J245+K245+L245+M245+N245</f>
        <v>21220.848000000002</v>
      </c>
      <c r="J245" s="13">
        <f>21220.848-K245</f>
        <v>21220.848000000002</v>
      </c>
      <c r="K245" s="12">
        <v>0</v>
      </c>
      <c r="L245" s="12">
        <v>0</v>
      </c>
      <c r="M245" s="12">
        <v>0</v>
      </c>
      <c r="N245" s="12">
        <v>0</v>
      </c>
      <c r="O245" s="20"/>
      <c r="P245" s="20"/>
      <c r="Q245" s="8"/>
    </row>
    <row r="246" spans="1:17" s="2" customFormat="1" ht="32.25" customHeight="1" x14ac:dyDescent="0.25">
      <c r="A246" s="20"/>
      <c r="B246" s="20"/>
      <c r="C246" s="20"/>
      <c r="D246" s="21"/>
      <c r="E246" s="21"/>
      <c r="F246" s="21"/>
      <c r="G246" s="21"/>
      <c r="H246" s="12" t="s">
        <v>6</v>
      </c>
      <c r="I246" s="12">
        <f>J246+K246+L246+M246+N246</f>
        <v>212.20848000000001</v>
      </c>
      <c r="J246" s="12">
        <v>212.20848000000001</v>
      </c>
      <c r="K246" s="12">
        <v>0</v>
      </c>
      <c r="L246" s="12">
        <v>0</v>
      </c>
      <c r="M246" s="12">
        <v>0</v>
      </c>
      <c r="N246" s="12">
        <v>0</v>
      </c>
      <c r="O246" s="21"/>
      <c r="P246" s="21"/>
      <c r="Q246" s="8"/>
    </row>
    <row r="247" spans="1:17" s="2" customFormat="1" ht="27.75" customHeight="1" x14ac:dyDescent="0.25">
      <c r="A247" s="20"/>
      <c r="B247" s="20"/>
      <c r="C247" s="20"/>
      <c r="D247" s="12" t="s">
        <v>223</v>
      </c>
      <c r="E247" s="19" t="s">
        <v>221</v>
      </c>
      <c r="F247" s="19" t="s">
        <v>221</v>
      </c>
      <c r="G247" s="19" t="s">
        <v>224</v>
      </c>
      <c r="H247" s="12"/>
      <c r="I247" s="12"/>
      <c r="J247" s="12"/>
      <c r="K247" s="12"/>
      <c r="L247" s="12"/>
      <c r="M247" s="12"/>
      <c r="N247" s="12"/>
      <c r="O247" s="19" t="s">
        <v>37</v>
      </c>
      <c r="P247" s="19" t="s">
        <v>38</v>
      </c>
      <c r="Q247" s="8"/>
    </row>
    <row r="248" spans="1:17" s="2" customFormat="1" ht="32.25" customHeight="1" x14ac:dyDescent="0.25">
      <c r="A248" s="20"/>
      <c r="B248" s="20"/>
      <c r="C248" s="20"/>
      <c r="D248" s="19" t="s">
        <v>24</v>
      </c>
      <c r="E248" s="20"/>
      <c r="F248" s="20"/>
      <c r="G248" s="20"/>
      <c r="H248" s="12" t="s">
        <v>5</v>
      </c>
      <c r="I248" s="12">
        <f>J248+K248+L248+M248+N248</f>
        <v>3533.5630000000001</v>
      </c>
      <c r="J248" s="13">
        <v>3533.5630000000001</v>
      </c>
      <c r="K248" s="12">
        <v>0</v>
      </c>
      <c r="L248" s="12">
        <v>0</v>
      </c>
      <c r="M248" s="12">
        <v>0</v>
      </c>
      <c r="N248" s="12">
        <v>0</v>
      </c>
      <c r="O248" s="20"/>
      <c r="P248" s="20"/>
      <c r="Q248" s="8"/>
    </row>
    <row r="249" spans="1:17" s="2" customFormat="1" ht="32.25" customHeight="1" x14ac:dyDescent="0.25">
      <c r="A249" s="21"/>
      <c r="B249" s="21"/>
      <c r="C249" s="21"/>
      <c r="D249" s="21"/>
      <c r="E249" s="21"/>
      <c r="F249" s="21"/>
      <c r="G249" s="21"/>
      <c r="H249" s="12" t="s">
        <v>6</v>
      </c>
      <c r="I249" s="12">
        <f>J249+K249+L249+M249+N249</f>
        <v>185.977</v>
      </c>
      <c r="J249" s="13">
        <v>185.977</v>
      </c>
      <c r="K249" s="12">
        <v>0</v>
      </c>
      <c r="L249" s="12">
        <v>0</v>
      </c>
      <c r="M249" s="12">
        <v>0</v>
      </c>
      <c r="N249" s="12">
        <v>0</v>
      </c>
      <c r="O249" s="21"/>
      <c r="P249" s="21"/>
      <c r="Q249" s="8"/>
    </row>
    <row r="250" spans="1:17" s="2" customFormat="1" ht="32.25" customHeight="1" x14ac:dyDescent="0.25">
      <c r="A250" s="19">
        <v>19</v>
      </c>
      <c r="B250" s="19">
        <v>22</v>
      </c>
      <c r="C250" s="19" t="s">
        <v>111</v>
      </c>
      <c r="D250" s="13" t="s">
        <v>109</v>
      </c>
      <c r="E250" s="19" t="s">
        <v>112</v>
      </c>
      <c r="F250" s="19" t="s">
        <v>112</v>
      </c>
      <c r="G250" s="19" t="s">
        <v>187</v>
      </c>
      <c r="H250" s="12"/>
      <c r="I250" s="12"/>
      <c r="J250" s="12"/>
      <c r="K250" s="12"/>
      <c r="L250" s="12"/>
      <c r="M250" s="12"/>
      <c r="N250" s="12"/>
      <c r="O250" s="22" t="s">
        <v>34</v>
      </c>
      <c r="P250" s="22" t="s">
        <v>35</v>
      </c>
      <c r="Q250" s="8"/>
    </row>
    <row r="251" spans="1:17" s="2" customFormat="1" ht="32.25" customHeight="1" x14ac:dyDescent="0.25">
      <c r="A251" s="20"/>
      <c r="B251" s="20"/>
      <c r="C251" s="20"/>
      <c r="D251" s="22" t="s">
        <v>32</v>
      </c>
      <c r="E251" s="20"/>
      <c r="F251" s="20"/>
      <c r="G251" s="20"/>
      <c r="H251" s="12" t="s">
        <v>5</v>
      </c>
      <c r="I251" s="12">
        <f t="shared" si="9"/>
        <v>44237.4</v>
      </c>
      <c r="J251" s="12">
        <v>44237.4</v>
      </c>
      <c r="K251" s="12"/>
      <c r="L251" s="12"/>
      <c r="M251" s="12"/>
      <c r="N251" s="12"/>
      <c r="O251" s="23"/>
      <c r="P251" s="23"/>
      <c r="Q251" s="8"/>
    </row>
    <row r="252" spans="1:17" s="2" customFormat="1" ht="32.25" customHeight="1" x14ac:dyDescent="0.25">
      <c r="A252" s="20"/>
      <c r="B252" s="20"/>
      <c r="C252" s="21"/>
      <c r="D252" s="24"/>
      <c r="E252" s="21"/>
      <c r="F252" s="21"/>
      <c r="G252" s="21"/>
      <c r="H252" s="12" t="s">
        <v>6</v>
      </c>
      <c r="I252" s="12">
        <f t="shared" si="9"/>
        <v>450</v>
      </c>
      <c r="J252" s="12">
        <v>450</v>
      </c>
      <c r="K252" s="12"/>
      <c r="L252" s="12"/>
      <c r="M252" s="12"/>
      <c r="N252" s="12"/>
      <c r="O252" s="24"/>
      <c r="P252" s="24"/>
      <c r="Q252" s="8"/>
    </row>
    <row r="253" spans="1:17" s="2" customFormat="1" ht="32.25" customHeight="1" x14ac:dyDescent="0.25">
      <c r="A253" s="20"/>
      <c r="B253" s="20"/>
      <c r="C253" s="19" t="s">
        <v>111</v>
      </c>
      <c r="D253" s="13" t="s">
        <v>110</v>
      </c>
      <c r="E253" s="19" t="s">
        <v>112</v>
      </c>
      <c r="F253" s="19" t="s">
        <v>112</v>
      </c>
      <c r="G253" s="19" t="s">
        <v>147</v>
      </c>
      <c r="H253" s="12"/>
      <c r="I253" s="12"/>
      <c r="J253" s="12"/>
      <c r="K253" s="12"/>
      <c r="L253" s="12"/>
      <c r="M253" s="12"/>
      <c r="N253" s="12"/>
      <c r="O253" s="22" t="s">
        <v>29</v>
      </c>
      <c r="P253" s="22" t="s">
        <v>30</v>
      </c>
      <c r="Q253" s="8"/>
    </row>
    <row r="254" spans="1:17" s="2" customFormat="1" ht="32.25" customHeight="1" x14ac:dyDescent="0.25">
      <c r="A254" s="20"/>
      <c r="B254" s="20"/>
      <c r="C254" s="20"/>
      <c r="D254" s="20" t="s">
        <v>31</v>
      </c>
      <c r="E254" s="20"/>
      <c r="F254" s="20"/>
      <c r="G254" s="20"/>
      <c r="H254" s="12" t="s">
        <v>5</v>
      </c>
      <c r="I254" s="12">
        <f t="shared" si="9"/>
        <v>4567.2</v>
      </c>
      <c r="J254" s="12">
        <v>2283.6</v>
      </c>
      <c r="K254" s="12">
        <v>2283.6</v>
      </c>
      <c r="L254" s="12">
        <v>0</v>
      </c>
      <c r="M254" s="12">
        <v>0</v>
      </c>
      <c r="N254" s="12">
        <v>0</v>
      </c>
      <c r="O254" s="23"/>
      <c r="P254" s="23"/>
      <c r="Q254" s="8"/>
    </row>
    <row r="255" spans="1:17" s="2" customFormat="1" ht="32.25" customHeight="1" x14ac:dyDescent="0.25">
      <c r="A255" s="20"/>
      <c r="B255" s="20"/>
      <c r="C255" s="20"/>
      <c r="D255" s="21"/>
      <c r="E255" s="20"/>
      <c r="F255" s="20"/>
      <c r="G255" s="20"/>
      <c r="H255" s="12" t="s">
        <v>6</v>
      </c>
      <c r="I255" s="12">
        <f t="shared" si="9"/>
        <v>50</v>
      </c>
      <c r="J255" s="12">
        <v>25</v>
      </c>
      <c r="K255" s="12">
        <v>25</v>
      </c>
      <c r="L255" s="12">
        <v>0</v>
      </c>
      <c r="M255" s="12">
        <v>0</v>
      </c>
      <c r="N255" s="12">
        <v>0</v>
      </c>
      <c r="O255" s="23"/>
      <c r="P255" s="23"/>
      <c r="Q255" s="8"/>
    </row>
    <row r="256" spans="1:17" s="2" customFormat="1" ht="32.25" customHeight="1" x14ac:dyDescent="0.25">
      <c r="A256" s="20"/>
      <c r="B256" s="20"/>
      <c r="C256" s="20"/>
      <c r="D256" s="19" t="s">
        <v>32</v>
      </c>
      <c r="E256" s="20"/>
      <c r="F256" s="20"/>
      <c r="G256" s="20"/>
      <c r="H256" s="12" t="s">
        <v>5</v>
      </c>
      <c r="I256" s="12">
        <f t="shared" si="9"/>
        <v>18000</v>
      </c>
      <c r="J256" s="12">
        <v>0</v>
      </c>
      <c r="K256" s="12">
        <v>0</v>
      </c>
      <c r="L256" s="12">
        <v>18000</v>
      </c>
      <c r="M256" s="12">
        <v>0</v>
      </c>
      <c r="N256" s="12">
        <v>0</v>
      </c>
      <c r="O256" s="23"/>
      <c r="P256" s="23"/>
      <c r="Q256" s="8"/>
    </row>
    <row r="257" spans="1:17" s="2" customFormat="1" ht="32.25" customHeight="1" x14ac:dyDescent="0.25">
      <c r="A257" s="21"/>
      <c r="B257" s="21"/>
      <c r="C257" s="21"/>
      <c r="D257" s="21"/>
      <c r="E257" s="21"/>
      <c r="F257" s="21"/>
      <c r="G257" s="21"/>
      <c r="H257" s="12" t="s">
        <v>6</v>
      </c>
      <c r="I257" s="12">
        <f t="shared" si="9"/>
        <v>2000</v>
      </c>
      <c r="J257" s="12">
        <v>0</v>
      </c>
      <c r="K257" s="12">
        <v>0</v>
      </c>
      <c r="L257" s="12">
        <v>2000</v>
      </c>
      <c r="M257" s="12">
        <v>0</v>
      </c>
      <c r="N257" s="12">
        <v>0</v>
      </c>
      <c r="O257" s="24"/>
      <c r="P257" s="24"/>
      <c r="Q257" s="8"/>
    </row>
    <row r="258" spans="1:17" s="2" customFormat="1" ht="32.25" customHeight="1" x14ac:dyDescent="0.25">
      <c r="A258" s="19">
        <v>20</v>
      </c>
      <c r="B258" s="19">
        <v>22</v>
      </c>
      <c r="C258" s="19" t="s">
        <v>117</v>
      </c>
      <c r="D258" s="13" t="s">
        <v>118</v>
      </c>
      <c r="E258" s="19" t="s">
        <v>120</v>
      </c>
      <c r="F258" s="19" t="s">
        <v>120</v>
      </c>
      <c r="G258" s="19" t="s">
        <v>147</v>
      </c>
      <c r="H258" s="12"/>
      <c r="I258" s="12"/>
      <c r="J258" s="12"/>
      <c r="K258" s="12"/>
      <c r="L258" s="12"/>
      <c r="M258" s="12"/>
      <c r="N258" s="12"/>
      <c r="O258" s="22" t="s">
        <v>29</v>
      </c>
      <c r="P258" s="19" t="s">
        <v>30</v>
      </c>
      <c r="Q258" s="8"/>
    </row>
    <row r="259" spans="1:17" s="2" customFormat="1" ht="32.25" customHeight="1" x14ac:dyDescent="0.25">
      <c r="A259" s="20"/>
      <c r="B259" s="20"/>
      <c r="C259" s="20"/>
      <c r="D259" s="22" t="s">
        <v>31</v>
      </c>
      <c r="E259" s="20"/>
      <c r="F259" s="20"/>
      <c r="G259" s="20"/>
      <c r="H259" s="12" t="s">
        <v>5</v>
      </c>
      <c r="I259" s="12">
        <f t="shared" si="9"/>
        <v>5463.2</v>
      </c>
      <c r="J259" s="12">
        <v>2731.6</v>
      </c>
      <c r="K259" s="12">
        <v>2731.6</v>
      </c>
      <c r="L259" s="12">
        <v>0</v>
      </c>
      <c r="M259" s="12">
        <v>0</v>
      </c>
      <c r="N259" s="12">
        <v>0</v>
      </c>
      <c r="O259" s="23"/>
      <c r="P259" s="20"/>
      <c r="Q259" s="8"/>
    </row>
    <row r="260" spans="1:17" s="2" customFormat="1" ht="49.5" customHeight="1" x14ac:dyDescent="0.25">
      <c r="A260" s="20"/>
      <c r="B260" s="20"/>
      <c r="C260" s="20"/>
      <c r="D260" s="24"/>
      <c r="E260" s="20"/>
      <c r="F260" s="20"/>
      <c r="G260" s="20"/>
      <c r="H260" s="12" t="s">
        <v>6</v>
      </c>
      <c r="I260" s="12">
        <f t="shared" si="9"/>
        <v>55.2</v>
      </c>
      <c r="J260" s="12">
        <v>27.6</v>
      </c>
      <c r="K260" s="12">
        <v>27.6</v>
      </c>
      <c r="L260" s="12">
        <v>0</v>
      </c>
      <c r="M260" s="12">
        <v>0</v>
      </c>
      <c r="N260" s="12">
        <v>0</v>
      </c>
      <c r="O260" s="23"/>
      <c r="P260" s="20"/>
      <c r="Q260" s="8"/>
    </row>
    <row r="261" spans="1:17" s="2" customFormat="1" ht="32.25" customHeight="1" x14ac:dyDescent="0.25">
      <c r="A261" s="20"/>
      <c r="B261" s="20"/>
      <c r="C261" s="20"/>
      <c r="D261" s="22" t="s">
        <v>32</v>
      </c>
      <c r="E261" s="20"/>
      <c r="F261" s="20"/>
      <c r="G261" s="20"/>
      <c r="H261" s="12" t="s">
        <v>5</v>
      </c>
      <c r="I261" s="12">
        <f t="shared" si="9"/>
        <v>1664</v>
      </c>
      <c r="J261" s="12">
        <v>0</v>
      </c>
      <c r="K261" s="12">
        <v>0</v>
      </c>
      <c r="L261" s="12">
        <v>1664</v>
      </c>
      <c r="M261" s="12">
        <v>0</v>
      </c>
      <c r="N261" s="12">
        <v>0</v>
      </c>
      <c r="O261" s="23"/>
      <c r="P261" s="20"/>
      <c r="Q261" s="8"/>
    </row>
    <row r="262" spans="1:17" s="2" customFormat="1" ht="32.25" customHeight="1" x14ac:dyDescent="0.25">
      <c r="A262" s="20"/>
      <c r="B262" s="20"/>
      <c r="C262" s="21"/>
      <c r="D262" s="24"/>
      <c r="E262" s="21"/>
      <c r="F262" s="21"/>
      <c r="G262" s="21"/>
      <c r="H262" s="12" t="s">
        <v>6</v>
      </c>
      <c r="I262" s="12">
        <f t="shared" si="9"/>
        <v>168</v>
      </c>
      <c r="J262" s="12">
        <v>0</v>
      </c>
      <c r="K262" s="12">
        <v>0</v>
      </c>
      <c r="L262" s="12">
        <v>168</v>
      </c>
      <c r="M262" s="12">
        <v>0</v>
      </c>
      <c r="N262" s="12">
        <v>0</v>
      </c>
      <c r="O262" s="24"/>
      <c r="P262" s="21"/>
      <c r="Q262" s="8"/>
    </row>
    <row r="263" spans="1:17" s="2" customFormat="1" ht="32.25" customHeight="1" x14ac:dyDescent="0.25">
      <c r="A263" s="20"/>
      <c r="B263" s="20"/>
      <c r="C263" s="19" t="s">
        <v>117</v>
      </c>
      <c r="D263" s="13" t="s">
        <v>119</v>
      </c>
      <c r="E263" s="19" t="s">
        <v>120</v>
      </c>
      <c r="F263" s="19" t="s">
        <v>120</v>
      </c>
      <c r="G263" s="19" t="s">
        <v>148</v>
      </c>
      <c r="H263" s="12"/>
      <c r="I263" s="12"/>
      <c r="J263" s="12"/>
      <c r="K263" s="12"/>
      <c r="L263" s="12"/>
      <c r="M263" s="12"/>
      <c r="N263" s="12"/>
      <c r="O263" s="22" t="s">
        <v>34</v>
      </c>
      <c r="P263" s="19" t="s">
        <v>35</v>
      </c>
      <c r="Q263" s="8"/>
    </row>
    <row r="264" spans="1:17" s="2" customFormat="1" ht="32.25" customHeight="1" x14ac:dyDescent="0.25">
      <c r="A264" s="20"/>
      <c r="B264" s="20"/>
      <c r="C264" s="20"/>
      <c r="D264" s="19" t="s">
        <v>31</v>
      </c>
      <c r="E264" s="20"/>
      <c r="F264" s="20"/>
      <c r="G264" s="20"/>
      <c r="H264" s="12" t="s">
        <v>5</v>
      </c>
      <c r="I264" s="12">
        <f t="shared" si="9"/>
        <v>4455</v>
      </c>
      <c r="J264" s="12">
        <v>2227.5</v>
      </c>
      <c r="K264" s="12">
        <v>2227.5</v>
      </c>
      <c r="L264" s="12">
        <v>0</v>
      </c>
      <c r="M264" s="12">
        <v>0</v>
      </c>
      <c r="N264" s="12">
        <v>0</v>
      </c>
      <c r="O264" s="23"/>
      <c r="P264" s="20"/>
      <c r="Q264" s="8"/>
    </row>
    <row r="265" spans="1:17" s="2" customFormat="1" x14ac:dyDescent="0.25">
      <c r="A265" s="20"/>
      <c r="B265" s="20"/>
      <c r="C265" s="20"/>
      <c r="D265" s="21"/>
      <c r="E265" s="20"/>
      <c r="F265" s="20"/>
      <c r="G265" s="20"/>
      <c r="H265" s="12" t="s">
        <v>6</v>
      </c>
      <c r="I265" s="12">
        <f t="shared" si="9"/>
        <v>45</v>
      </c>
      <c r="J265" s="12">
        <v>22.5</v>
      </c>
      <c r="K265" s="12">
        <v>22.5</v>
      </c>
      <c r="L265" s="12">
        <v>0</v>
      </c>
      <c r="M265" s="12">
        <v>0</v>
      </c>
      <c r="N265" s="12">
        <v>0</v>
      </c>
      <c r="O265" s="23"/>
      <c r="P265" s="20"/>
      <c r="Q265" s="8"/>
    </row>
    <row r="266" spans="1:17" s="2" customFormat="1" ht="32.25" customHeight="1" x14ac:dyDescent="0.25">
      <c r="A266" s="20"/>
      <c r="B266" s="20"/>
      <c r="C266" s="20"/>
      <c r="D266" s="19" t="s">
        <v>32</v>
      </c>
      <c r="E266" s="20"/>
      <c r="F266" s="20"/>
      <c r="G266" s="20"/>
      <c r="H266" s="12" t="s">
        <v>5</v>
      </c>
      <c r="I266" s="12">
        <f t="shared" si="9"/>
        <v>94446</v>
      </c>
      <c r="J266" s="12">
        <v>0</v>
      </c>
      <c r="K266" s="12">
        <v>0</v>
      </c>
      <c r="L266" s="12">
        <v>94446</v>
      </c>
      <c r="M266" s="12">
        <v>0</v>
      </c>
      <c r="N266" s="12">
        <v>0</v>
      </c>
      <c r="O266" s="23"/>
      <c r="P266" s="20"/>
      <c r="Q266" s="8"/>
    </row>
    <row r="267" spans="1:17" s="2" customFormat="1" ht="32.25" customHeight="1" x14ac:dyDescent="0.25">
      <c r="A267" s="21"/>
      <c r="B267" s="21"/>
      <c r="C267" s="21"/>
      <c r="D267" s="21"/>
      <c r="E267" s="21"/>
      <c r="F267" s="21"/>
      <c r="G267" s="21"/>
      <c r="H267" s="12" t="s">
        <v>6</v>
      </c>
      <c r="I267" s="12">
        <f t="shared" si="9"/>
        <v>954</v>
      </c>
      <c r="J267" s="12">
        <v>0</v>
      </c>
      <c r="K267" s="12">
        <v>0</v>
      </c>
      <c r="L267" s="12">
        <v>954</v>
      </c>
      <c r="M267" s="12">
        <v>0</v>
      </c>
      <c r="N267" s="12">
        <v>0</v>
      </c>
      <c r="O267" s="24"/>
      <c r="P267" s="21"/>
      <c r="Q267" s="8"/>
    </row>
    <row r="268" spans="1:17" s="2" customFormat="1" ht="32.25" customHeight="1" x14ac:dyDescent="0.25">
      <c r="A268" s="19">
        <v>21</v>
      </c>
      <c r="B268" s="19">
        <v>21</v>
      </c>
      <c r="C268" s="19" t="s">
        <v>225</v>
      </c>
      <c r="D268" s="12" t="s">
        <v>226</v>
      </c>
      <c r="E268" s="19" t="s">
        <v>227</v>
      </c>
      <c r="F268" s="19" t="s">
        <v>227</v>
      </c>
      <c r="G268" s="19" t="s">
        <v>228</v>
      </c>
      <c r="H268" s="12"/>
      <c r="I268" s="12"/>
      <c r="J268" s="12"/>
      <c r="K268" s="12"/>
      <c r="L268" s="12"/>
      <c r="M268" s="12"/>
      <c r="N268" s="12"/>
      <c r="O268" s="19" t="s">
        <v>37</v>
      </c>
      <c r="P268" s="19" t="s">
        <v>35</v>
      </c>
      <c r="Q268" s="8"/>
    </row>
    <row r="269" spans="1:17" s="2" customFormat="1" ht="32.25" customHeight="1" x14ac:dyDescent="0.25">
      <c r="A269" s="20"/>
      <c r="B269" s="20"/>
      <c r="C269" s="20"/>
      <c r="D269" s="19" t="s">
        <v>32</v>
      </c>
      <c r="E269" s="20"/>
      <c r="F269" s="20"/>
      <c r="G269" s="20"/>
      <c r="H269" s="12" t="s">
        <v>5</v>
      </c>
      <c r="I269" s="12">
        <f t="shared" ref="I269:I270" si="12">J269+K269+L269+M269+N269</f>
        <v>166646.99</v>
      </c>
      <c r="J269" s="13">
        <v>81810.009999999995</v>
      </c>
      <c r="K269" s="13">
        <v>84836.98</v>
      </c>
      <c r="L269" s="12">
        <v>0</v>
      </c>
      <c r="M269" s="12">
        <v>0</v>
      </c>
      <c r="N269" s="12">
        <v>0</v>
      </c>
      <c r="O269" s="20"/>
      <c r="P269" s="20"/>
      <c r="Q269" s="8"/>
    </row>
    <row r="270" spans="1:17" s="2" customFormat="1" ht="62.25" customHeight="1" x14ac:dyDescent="0.25">
      <c r="A270" s="20"/>
      <c r="B270" s="20"/>
      <c r="C270" s="20"/>
      <c r="D270" s="21"/>
      <c r="E270" s="21"/>
      <c r="F270" s="21"/>
      <c r="G270" s="21"/>
      <c r="H270" s="12" t="s">
        <v>6</v>
      </c>
      <c r="I270" s="12">
        <f t="shared" si="12"/>
        <v>1652.74</v>
      </c>
      <c r="J270" s="13">
        <v>826.37</v>
      </c>
      <c r="K270" s="13">
        <v>826.37</v>
      </c>
      <c r="L270" s="12">
        <v>0</v>
      </c>
      <c r="M270" s="12">
        <v>0</v>
      </c>
      <c r="N270" s="12">
        <v>0</v>
      </c>
      <c r="O270" s="21"/>
      <c r="P270" s="21"/>
      <c r="Q270" s="8"/>
    </row>
    <row r="271" spans="1:17" s="2" customFormat="1" ht="32.25" customHeight="1" x14ac:dyDescent="0.25">
      <c r="A271" s="20"/>
      <c r="B271" s="20"/>
      <c r="C271" s="20"/>
      <c r="D271" s="12" t="s">
        <v>229</v>
      </c>
      <c r="E271" s="19" t="s">
        <v>227</v>
      </c>
      <c r="F271" s="19" t="s">
        <v>227</v>
      </c>
      <c r="G271" s="19" t="s">
        <v>211</v>
      </c>
      <c r="H271" s="12"/>
      <c r="I271" s="12"/>
      <c r="J271" s="12"/>
      <c r="K271" s="12"/>
      <c r="L271" s="12"/>
      <c r="M271" s="12"/>
      <c r="N271" s="12"/>
      <c r="O271" s="19" t="s">
        <v>34</v>
      </c>
      <c r="P271" s="19" t="s">
        <v>35</v>
      </c>
      <c r="Q271" s="8"/>
    </row>
    <row r="272" spans="1:17" s="2" customFormat="1" ht="32.25" customHeight="1" x14ac:dyDescent="0.25">
      <c r="A272" s="20"/>
      <c r="B272" s="20"/>
      <c r="C272" s="20"/>
      <c r="D272" s="19" t="s">
        <v>31</v>
      </c>
      <c r="E272" s="20"/>
      <c r="F272" s="20"/>
      <c r="G272" s="20"/>
      <c r="H272" s="12" t="s">
        <v>5</v>
      </c>
      <c r="I272" s="12">
        <f t="shared" ref="I272:I275" si="13">J272+K272+L272+M272+N272</f>
        <v>6205.91</v>
      </c>
      <c r="J272" s="12">
        <v>4344.1400000000003</v>
      </c>
      <c r="K272" s="12">
        <v>1861.77</v>
      </c>
      <c r="L272" s="12">
        <v>0</v>
      </c>
      <c r="M272" s="12">
        <v>0</v>
      </c>
      <c r="N272" s="12">
        <v>0</v>
      </c>
      <c r="O272" s="20"/>
      <c r="P272" s="20"/>
      <c r="Q272" s="8"/>
    </row>
    <row r="273" spans="1:17" s="2" customFormat="1" ht="32.25" customHeight="1" x14ac:dyDescent="0.25">
      <c r="A273" s="20"/>
      <c r="B273" s="20"/>
      <c r="C273" s="20"/>
      <c r="D273" s="21"/>
      <c r="E273" s="20"/>
      <c r="F273" s="20"/>
      <c r="G273" s="20"/>
      <c r="H273" s="12" t="s">
        <v>6</v>
      </c>
      <c r="I273" s="12">
        <f t="shared" si="13"/>
        <v>62.686000000000007</v>
      </c>
      <c r="J273" s="12">
        <v>43.880200000000002</v>
      </c>
      <c r="K273" s="12">
        <v>18.805800000000001</v>
      </c>
      <c r="L273" s="12">
        <v>0</v>
      </c>
      <c r="M273" s="12">
        <v>0</v>
      </c>
      <c r="N273" s="12">
        <v>0</v>
      </c>
      <c r="O273" s="20"/>
      <c r="P273" s="20"/>
      <c r="Q273" s="8"/>
    </row>
    <row r="274" spans="1:17" s="2" customFormat="1" ht="32.25" customHeight="1" x14ac:dyDescent="0.25">
      <c r="A274" s="20"/>
      <c r="B274" s="20"/>
      <c r="C274" s="20"/>
      <c r="D274" s="19" t="s">
        <v>32</v>
      </c>
      <c r="E274" s="20"/>
      <c r="F274" s="20"/>
      <c r="G274" s="20"/>
      <c r="H274" s="12" t="s">
        <v>5</v>
      </c>
      <c r="I274" s="12">
        <f t="shared" si="13"/>
        <v>57669.96</v>
      </c>
      <c r="J274" s="12">
        <v>0</v>
      </c>
      <c r="K274" s="12">
        <v>0</v>
      </c>
      <c r="L274" s="12">
        <v>57669.96</v>
      </c>
      <c r="M274" s="12">
        <v>0</v>
      </c>
      <c r="N274" s="12">
        <v>0</v>
      </c>
      <c r="O274" s="20"/>
      <c r="P274" s="20"/>
      <c r="Q274" s="8"/>
    </row>
    <row r="275" spans="1:17" s="2" customFormat="1" ht="32.25" customHeight="1" x14ac:dyDescent="0.25">
      <c r="A275" s="21"/>
      <c r="B275" s="21"/>
      <c r="C275" s="21"/>
      <c r="D275" s="21"/>
      <c r="E275" s="21"/>
      <c r="F275" s="21"/>
      <c r="G275" s="21"/>
      <c r="H275" s="12" t="s">
        <v>6</v>
      </c>
      <c r="I275" s="12">
        <f t="shared" si="13"/>
        <v>585.54999999999995</v>
      </c>
      <c r="J275" s="12">
        <v>0</v>
      </c>
      <c r="K275" s="12">
        <v>0</v>
      </c>
      <c r="L275" s="12">
        <v>585.54999999999995</v>
      </c>
      <c r="M275" s="12">
        <v>0</v>
      </c>
      <c r="N275" s="12">
        <v>0</v>
      </c>
      <c r="O275" s="21"/>
      <c r="P275" s="21"/>
      <c r="Q275" s="8"/>
    </row>
    <row r="276" spans="1:17" s="2" customFormat="1" ht="32.25" customHeight="1" x14ac:dyDescent="0.25">
      <c r="A276" s="19">
        <v>22</v>
      </c>
      <c r="B276" s="19">
        <v>21</v>
      </c>
      <c r="C276" s="19" t="s">
        <v>230</v>
      </c>
      <c r="D276" s="12" t="s">
        <v>190</v>
      </c>
      <c r="E276" s="19" t="s">
        <v>231</v>
      </c>
      <c r="F276" s="19" t="s">
        <v>231</v>
      </c>
      <c r="G276" s="19" t="s">
        <v>233</v>
      </c>
      <c r="H276" s="12"/>
      <c r="I276" s="12"/>
      <c r="J276" s="12"/>
      <c r="K276" s="12"/>
      <c r="L276" s="12"/>
      <c r="M276" s="12"/>
      <c r="N276" s="12"/>
      <c r="O276" s="19" t="s">
        <v>34</v>
      </c>
      <c r="P276" s="19" t="s">
        <v>35</v>
      </c>
      <c r="Q276" s="8"/>
    </row>
    <row r="277" spans="1:17" s="2" customFormat="1" ht="32.25" customHeight="1" x14ac:dyDescent="0.25">
      <c r="A277" s="20"/>
      <c r="B277" s="20"/>
      <c r="C277" s="20"/>
      <c r="D277" s="19" t="s">
        <v>32</v>
      </c>
      <c r="E277" s="20"/>
      <c r="F277" s="20"/>
      <c r="G277" s="20"/>
      <c r="H277" s="12" t="s">
        <v>5</v>
      </c>
      <c r="I277" s="12">
        <f t="shared" ref="I277:I278" si="14">J277+K277+L277+M277+N277</f>
        <v>30706.680509999998</v>
      </c>
      <c r="J277" s="12">
        <v>30706.680509999998</v>
      </c>
      <c r="K277" s="12">
        <v>0</v>
      </c>
      <c r="L277" s="12">
        <v>0</v>
      </c>
      <c r="M277" s="12">
        <v>0</v>
      </c>
      <c r="N277" s="12">
        <v>0</v>
      </c>
      <c r="O277" s="20"/>
      <c r="P277" s="20"/>
      <c r="Q277" s="8"/>
    </row>
    <row r="278" spans="1:17" s="2" customFormat="1" ht="32.25" customHeight="1" x14ac:dyDescent="0.25">
      <c r="A278" s="20"/>
      <c r="B278" s="20"/>
      <c r="C278" s="20"/>
      <c r="D278" s="21"/>
      <c r="E278" s="21"/>
      <c r="F278" s="21"/>
      <c r="G278" s="21"/>
      <c r="H278" s="12" t="s">
        <v>6</v>
      </c>
      <c r="I278" s="12">
        <f t="shared" si="14"/>
        <v>310.16849000000002</v>
      </c>
      <c r="J278" s="12">
        <v>310.16849000000002</v>
      </c>
      <c r="K278" s="12">
        <v>0</v>
      </c>
      <c r="L278" s="12">
        <v>0</v>
      </c>
      <c r="M278" s="12">
        <v>0</v>
      </c>
      <c r="N278" s="12">
        <v>0</v>
      </c>
      <c r="O278" s="21"/>
      <c r="P278" s="21"/>
      <c r="Q278" s="8"/>
    </row>
    <row r="279" spans="1:17" s="2" customFormat="1" ht="32.25" customHeight="1" x14ac:dyDescent="0.25">
      <c r="A279" s="20"/>
      <c r="B279" s="20"/>
      <c r="C279" s="20"/>
      <c r="D279" s="12" t="s">
        <v>232</v>
      </c>
      <c r="E279" s="19" t="s">
        <v>231</v>
      </c>
      <c r="F279" s="19" t="s">
        <v>231</v>
      </c>
      <c r="G279" s="19" t="s">
        <v>211</v>
      </c>
      <c r="H279" s="12"/>
      <c r="I279" s="12"/>
      <c r="J279" s="12"/>
      <c r="K279" s="12"/>
      <c r="L279" s="12"/>
      <c r="M279" s="12"/>
      <c r="N279" s="12"/>
      <c r="O279" s="19" t="s">
        <v>29</v>
      </c>
      <c r="P279" s="19" t="s">
        <v>30</v>
      </c>
      <c r="Q279" s="8"/>
    </row>
    <row r="280" spans="1:17" s="2" customFormat="1" ht="32.25" customHeight="1" x14ac:dyDescent="0.25">
      <c r="A280" s="20"/>
      <c r="B280" s="20"/>
      <c r="C280" s="20"/>
      <c r="D280" s="19" t="s">
        <v>31</v>
      </c>
      <c r="E280" s="20"/>
      <c r="F280" s="20"/>
      <c r="G280" s="20"/>
      <c r="H280" s="12" t="s">
        <v>5</v>
      </c>
      <c r="I280" s="12">
        <f t="shared" ref="I280:I283" si="15">J280+K280+L280+M280+N280</f>
        <v>5429.1075200000005</v>
      </c>
      <c r="J280" s="12">
        <v>3836.1326800000002</v>
      </c>
      <c r="K280" s="12">
        <v>1592.9748400000001</v>
      </c>
      <c r="L280" s="12">
        <v>0</v>
      </c>
      <c r="M280" s="12">
        <v>0</v>
      </c>
      <c r="N280" s="12">
        <v>0</v>
      </c>
      <c r="O280" s="20"/>
      <c r="P280" s="20"/>
      <c r="Q280" s="8"/>
    </row>
    <row r="281" spans="1:17" s="2" customFormat="1" ht="32.25" customHeight="1" x14ac:dyDescent="0.25">
      <c r="A281" s="20"/>
      <c r="B281" s="20"/>
      <c r="C281" s="20"/>
      <c r="D281" s="21"/>
      <c r="E281" s="20"/>
      <c r="F281" s="20"/>
      <c r="G281" s="20"/>
      <c r="H281" s="12" t="s">
        <v>6</v>
      </c>
      <c r="I281" s="12">
        <f t="shared" si="15"/>
        <v>54.839480000000002</v>
      </c>
      <c r="J281" s="12">
        <v>38.748820000000002</v>
      </c>
      <c r="K281" s="12">
        <v>16.09066</v>
      </c>
      <c r="L281" s="12">
        <v>0</v>
      </c>
      <c r="M281" s="12">
        <v>0</v>
      </c>
      <c r="N281" s="12">
        <v>0</v>
      </c>
      <c r="O281" s="20"/>
      <c r="P281" s="20"/>
      <c r="Q281" s="8"/>
    </row>
    <row r="282" spans="1:17" s="2" customFormat="1" ht="32.25" customHeight="1" x14ac:dyDescent="0.25">
      <c r="A282" s="20"/>
      <c r="B282" s="20"/>
      <c r="C282" s="20"/>
      <c r="D282" s="19" t="s">
        <v>32</v>
      </c>
      <c r="E282" s="20"/>
      <c r="F282" s="20"/>
      <c r="G282" s="20"/>
      <c r="H282" s="12" t="s">
        <v>5</v>
      </c>
      <c r="I282" s="12">
        <f t="shared" si="15"/>
        <v>21409.026999999998</v>
      </c>
      <c r="J282" s="12">
        <v>0</v>
      </c>
      <c r="K282" s="12">
        <v>0</v>
      </c>
      <c r="L282" s="12">
        <v>21409.026999999998</v>
      </c>
      <c r="M282" s="12">
        <v>0</v>
      </c>
      <c r="N282" s="12">
        <v>0</v>
      </c>
      <c r="O282" s="20"/>
      <c r="P282" s="20"/>
      <c r="Q282" s="8"/>
    </row>
    <row r="283" spans="1:17" s="2" customFormat="1" ht="32.25" customHeight="1" x14ac:dyDescent="0.25">
      <c r="A283" s="21"/>
      <c r="B283" s="21"/>
      <c r="C283" s="21"/>
      <c r="D283" s="21"/>
      <c r="E283" s="21"/>
      <c r="F283" s="21"/>
      <c r="G283" s="21"/>
      <c r="H283" s="12" t="s">
        <v>6</v>
      </c>
      <c r="I283" s="12">
        <f t="shared" si="15"/>
        <v>216.25280000000001</v>
      </c>
      <c r="J283" s="12">
        <v>0</v>
      </c>
      <c r="K283" s="12">
        <v>0</v>
      </c>
      <c r="L283" s="12">
        <v>216.25280000000001</v>
      </c>
      <c r="M283" s="12">
        <v>0</v>
      </c>
      <c r="N283" s="12">
        <v>0</v>
      </c>
      <c r="O283" s="21"/>
      <c r="P283" s="21"/>
      <c r="Q283" s="8"/>
    </row>
    <row r="284" spans="1:17" s="2" customFormat="1" ht="32.25" customHeight="1" x14ac:dyDescent="0.25">
      <c r="A284" s="19">
        <v>23</v>
      </c>
      <c r="B284" s="19">
        <v>20</v>
      </c>
      <c r="C284" s="19" t="s">
        <v>121</v>
      </c>
      <c r="D284" s="13" t="s">
        <v>122</v>
      </c>
      <c r="E284" s="19" t="s">
        <v>126</v>
      </c>
      <c r="F284" s="19" t="s">
        <v>126</v>
      </c>
      <c r="G284" s="19" t="s">
        <v>152</v>
      </c>
      <c r="H284" s="12"/>
      <c r="I284" s="12"/>
      <c r="J284" s="12"/>
      <c r="K284" s="12"/>
      <c r="L284" s="12"/>
      <c r="M284" s="12"/>
      <c r="N284" s="12"/>
      <c r="O284" s="19" t="s">
        <v>37</v>
      </c>
      <c r="P284" s="19" t="s">
        <v>38</v>
      </c>
      <c r="Q284" s="8"/>
    </row>
    <row r="285" spans="1:17" s="2" customFormat="1" ht="52.5" customHeight="1" x14ac:dyDescent="0.25">
      <c r="A285" s="20"/>
      <c r="B285" s="20"/>
      <c r="C285" s="20"/>
      <c r="D285" s="22" t="s">
        <v>24</v>
      </c>
      <c r="E285" s="20"/>
      <c r="F285" s="20"/>
      <c r="G285" s="20"/>
      <c r="H285" s="12" t="s">
        <v>5</v>
      </c>
      <c r="I285" s="12">
        <f t="shared" si="9"/>
        <v>8451.9989999999998</v>
      </c>
      <c r="J285" s="12">
        <v>8451.9989999999998</v>
      </c>
      <c r="K285" s="12">
        <v>0</v>
      </c>
      <c r="L285" s="12">
        <v>0</v>
      </c>
      <c r="M285" s="12">
        <v>0</v>
      </c>
      <c r="N285" s="12">
        <v>0</v>
      </c>
      <c r="O285" s="20"/>
      <c r="P285" s="20"/>
      <c r="Q285" s="8"/>
    </row>
    <row r="286" spans="1:17" s="2" customFormat="1" ht="32.25" customHeight="1" x14ac:dyDescent="0.25">
      <c r="A286" s="20"/>
      <c r="B286" s="20"/>
      <c r="C286" s="21"/>
      <c r="D286" s="24"/>
      <c r="E286" s="21"/>
      <c r="F286" s="21"/>
      <c r="G286" s="21"/>
      <c r="H286" s="12" t="s">
        <v>6</v>
      </c>
      <c r="I286" s="12">
        <f t="shared" si="9"/>
        <v>939.11100000000079</v>
      </c>
      <c r="J286" s="12">
        <v>939.11100000000079</v>
      </c>
      <c r="K286" s="12">
        <v>0</v>
      </c>
      <c r="L286" s="12">
        <v>0</v>
      </c>
      <c r="M286" s="12">
        <v>0</v>
      </c>
      <c r="N286" s="12">
        <v>0</v>
      </c>
      <c r="O286" s="21"/>
      <c r="P286" s="21"/>
      <c r="Q286" s="8"/>
    </row>
    <row r="287" spans="1:17" s="2" customFormat="1" ht="32.25" customHeight="1" x14ac:dyDescent="0.25">
      <c r="A287" s="20"/>
      <c r="B287" s="20"/>
      <c r="C287" s="19" t="s">
        <v>121</v>
      </c>
      <c r="D287" s="13" t="s">
        <v>123</v>
      </c>
      <c r="E287" s="19" t="s">
        <v>126</v>
      </c>
      <c r="F287" s="19" t="s">
        <v>126</v>
      </c>
      <c r="G287" s="19" t="s">
        <v>153</v>
      </c>
      <c r="H287" s="12"/>
      <c r="I287" s="12"/>
      <c r="J287" s="12"/>
      <c r="K287" s="12"/>
      <c r="L287" s="12"/>
      <c r="M287" s="12"/>
      <c r="N287" s="12"/>
      <c r="O287" s="19" t="s">
        <v>37</v>
      </c>
      <c r="P287" s="19" t="s">
        <v>38</v>
      </c>
      <c r="Q287" s="8"/>
    </row>
    <row r="288" spans="1:17" s="2" customFormat="1" ht="32.25" customHeight="1" x14ac:dyDescent="0.25">
      <c r="A288" s="20"/>
      <c r="B288" s="20"/>
      <c r="C288" s="20"/>
      <c r="D288" s="22" t="s">
        <v>24</v>
      </c>
      <c r="E288" s="20"/>
      <c r="F288" s="20"/>
      <c r="G288" s="20"/>
      <c r="H288" s="12" t="s">
        <v>5</v>
      </c>
      <c r="I288" s="12">
        <f t="shared" si="9"/>
        <v>17733.635999999999</v>
      </c>
      <c r="J288" s="12">
        <v>17733.635999999999</v>
      </c>
      <c r="K288" s="12">
        <v>0</v>
      </c>
      <c r="L288" s="12">
        <v>0</v>
      </c>
      <c r="M288" s="12">
        <v>0</v>
      </c>
      <c r="N288" s="12">
        <v>0</v>
      </c>
      <c r="O288" s="20"/>
      <c r="P288" s="20"/>
      <c r="Q288" s="8"/>
    </row>
    <row r="289" spans="1:17" s="2" customFormat="1" ht="32.25" customHeight="1" x14ac:dyDescent="0.25">
      <c r="A289" s="20"/>
      <c r="B289" s="20"/>
      <c r="C289" s="21"/>
      <c r="D289" s="24"/>
      <c r="E289" s="21"/>
      <c r="F289" s="21"/>
      <c r="G289" s="21"/>
      <c r="H289" s="12" t="s">
        <v>6</v>
      </c>
      <c r="I289" s="12">
        <f t="shared" si="9"/>
        <v>1970.404</v>
      </c>
      <c r="J289" s="12">
        <v>1970.404</v>
      </c>
      <c r="K289" s="12">
        <v>0</v>
      </c>
      <c r="L289" s="12">
        <v>0</v>
      </c>
      <c r="M289" s="12">
        <v>0</v>
      </c>
      <c r="N289" s="12">
        <v>0</v>
      </c>
      <c r="O289" s="21"/>
      <c r="P289" s="21"/>
      <c r="Q289" s="8"/>
    </row>
    <row r="290" spans="1:17" s="2" customFormat="1" ht="32.25" customHeight="1" x14ac:dyDescent="0.25">
      <c r="A290" s="20"/>
      <c r="B290" s="20"/>
      <c r="C290" s="19" t="s">
        <v>121</v>
      </c>
      <c r="D290" s="13" t="s">
        <v>124</v>
      </c>
      <c r="E290" s="19" t="s">
        <v>126</v>
      </c>
      <c r="F290" s="19" t="s">
        <v>126</v>
      </c>
      <c r="G290" s="19" t="s">
        <v>154</v>
      </c>
      <c r="H290" s="12"/>
      <c r="I290" s="12"/>
      <c r="J290" s="12"/>
      <c r="K290" s="12"/>
      <c r="L290" s="12"/>
      <c r="M290" s="12"/>
      <c r="N290" s="12"/>
      <c r="O290" s="19" t="s">
        <v>37</v>
      </c>
      <c r="P290" s="19" t="s">
        <v>38</v>
      </c>
      <c r="Q290" s="8"/>
    </row>
    <row r="291" spans="1:17" s="2" customFormat="1" ht="32.25" customHeight="1" x14ac:dyDescent="0.25">
      <c r="A291" s="20"/>
      <c r="B291" s="20"/>
      <c r="C291" s="20"/>
      <c r="D291" s="22" t="s">
        <v>24</v>
      </c>
      <c r="E291" s="20"/>
      <c r="F291" s="20"/>
      <c r="G291" s="20"/>
      <c r="H291" s="12" t="s">
        <v>5</v>
      </c>
      <c r="I291" s="12">
        <f t="shared" si="9"/>
        <v>16382.637000000001</v>
      </c>
      <c r="J291" s="12">
        <v>16382.637000000001</v>
      </c>
      <c r="K291" s="12">
        <v>0</v>
      </c>
      <c r="L291" s="12">
        <v>0</v>
      </c>
      <c r="M291" s="12">
        <v>0</v>
      </c>
      <c r="N291" s="12">
        <v>0</v>
      </c>
      <c r="O291" s="20"/>
      <c r="P291" s="20"/>
      <c r="Q291" s="8"/>
    </row>
    <row r="292" spans="1:17" s="2" customFormat="1" ht="32.25" customHeight="1" x14ac:dyDescent="0.25">
      <c r="A292" s="20"/>
      <c r="B292" s="20"/>
      <c r="C292" s="21"/>
      <c r="D292" s="24"/>
      <c r="E292" s="21"/>
      <c r="F292" s="21"/>
      <c r="G292" s="21"/>
      <c r="H292" s="12" t="s">
        <v>6</v>
      </c>
      <c r="I292" s="12">
        <f t="shared" si="9"/>
        <v>1820.2929999999997</v>
      </c>
      <c r="J292" s="12">
        <v>1820.2929999999997</v>
      </c>
      <c r="K292" s="12">
        <v>0</v>
      </c>
      <c r="L292" s="12">
        <v>0</v>
      </c>
      <c r="M292" s="12">
        <v>0</v>
      </c>
      <c r="N292" s="12">
        <v>0</v>
      </c>
      <c r="O292" s="21"/>
      <c r="P292" s="21"/>
      <c r="Q292" s="8"/>
    </row>
    <row r="293" spans="1:17" s="2" customFormat="1" ht="32.25" customHeight="1" x14ac:dyDescent="0.25">
      <c r="A293" s="20"/>
      <c r="B293" s="20"/>
      <c r="C293" s="19" t="s">
        <v>121</v>
      </c>
      <c r="D293" s="13" t="s">
        <v>125</v>
      </c>
      <c r="E293" s="19" t="s">
        <v>126</v>
      </c>
      <c r="F293" s="19" t="s">
        <v>126</v>
      </c>
      <c r="G293" s="19" t="s">
        <v>151</v>
      </c>
      <c r="H293" s="12"/>
      <c r="I293" s="12"/>
      <c r="J293" s="12"/>
      <c r="K293" s="12"/>
      <c r="L293" s="12"/>
      <c r="M293" s="12"/>
      <c r="N293" s="12"/>
      <c r="O293" s="19" t="s">
        <v>34</v>
      </c>
      <c r="P293" s="19" t="s">
        <v>35</v>
      </c>
      <c r="Q293" s="8"/>
    </row>
    <row r="294" spans="1:17" s="2" customFormat="1" ht="32.25" customHeight="1" x14ac:dyDescent="0.25">
      <c r="A294" s="20"/>
      <c r="B294" s="20"/>
      <c r="C294" s="20"/>
      <c r="D294" s="19" t="s">
        <v>31</v>
      </c>
      <c r="E294" s="20"/>
      <c r="F294" s="20"/>
      <c r="G294" s="20"/>
      <c r="H294" s="12" t="s">
        <v>5</v>
      </c>
      <c r="I294" s="12">
        <f t="shared" si="9"/>
        <v>2145.3000000000002</v>
      </c>
      <c r="J294" s="13">
        <v>643.5</v>
      </c>
      <c r="K294" s="13">
        <v>1501.8000000000002</v>
      </c>
      <c r="L294" s="12">
        <v>0</v>
      </c>
      <c r="M294" s="12">
        <v>0</v>
      </c>
      <c r="N294" s="12">
        <v>0</v>
      </c>
      <c r="O294" s="20"/>
      <c r="P294" s="20"/>
      <c r="Q294" s="8"/>
    </row>
    <row r="295" spans="1:17" s="2" customFormat="1" ht="32.25" customHeight="1" x14ac:dyDescent="0.25">
      <c r="A295" s="20"/>
      <c r="B295" s="20"/>
      <c r="C295" s="20"/>
      <c r="D295" s="21"/>
      <c r="E295" s="20"/>
      <c r="F295" s="20"/>
      <c r="G295" s="20"/>
      <c r="H295" s="12" t="s">
        <v>6</v>
      </c>
      <c r="I295" s="12">
        <f t="shared" si="9"/>
        <v>21.67</v>
      </c>
      <c r="J295" s="17">
        <v>6.5</v>
      </c>
      <c r="K295" s="17">
        <v>15.170000000000002</v>
      </c>
      <c r="L295" s="12">
        <v>0</v>
      </c>
      <c r="M295" s="12">
        <v>0</v>
      </c>
      <c r="N295" s="12">
        <v>0</v>
      </c>
      <c r="O295" s="20"/>
      <c r="P295" s="20"/>
      <c r="Q295" s="8"/>
    </row>
    <row r="296" spans="1:17" s="2" customFormat="1" ht="57" customHeight="1" x14ac:dyDescent="0.25">
      <c r="A296" s="20"/>
      <c r="B296" s="20"/>
      <c r="C296" s="20"/>
      <c r="D296" s="19" t="s">
        <v>32</v>
      </c>
      <c r="E296" s="20"/>
      <c r="F296" s="20"/>
      <c r="G296" s="20"/>
      <c r="H296" s="12" t="s">
        <v>5</v>
      </c>
      <c r="I296" s="12">
        <f t="shared" si="9"/>
        <v>80134</v>
      </c>
      <c r="J296" s="15">
        <v>0</v>
      </c>
      <c r="K296" s="15"/>
      <c r="L296" s="12">
        <v>80134</v>
      </c>
      <c r="M296" s="12">
        <v>0</v>
      </c>
      <c r="N296" s="12">
        <v>0</v>
      </c>
      <c r="O296" s="20"/>
      <c r="P296" s="20"/>
      <c r="Q296" s="8"/>
    </row>
    <row r="297" spans="1:17" s="2" customFormat="1" ht="32.25" customHeight="1" x14ac:dyDescent="0.25">
      <c r="A297" s="21"/>
      <c r="B297" s="21"/>
      <c r="C297" s="21"/>
      <c r="D297" s="21"/>
      <c r="E297" s="21"/>
      <c r="F297" s="21"/>
      <c r="G297" s="21"/>
      <c r="H297" s="12" t="s">
        <v>6</v>
      </c>
      <c r="I297" s="12">
        <f t="shared" si="9"/>
        <v>809.43</v>
      </c>
      <c r="J297" s="12">
        <v>0</v>
      </c>
      <c r="K297" s="12"/>
      <c r="L297" s="12">
        <v>809.43</v>
      </c>
      <c r="M297" s="12">
        <v>0</v>
      </c>
      <c r="N297" s="12">
        <v>0</v>
      </c>
      <c r="O297" s="21"/>
      <c r="P297" s="21"/>
      <c r="Q297" s="8"/>
    </row>
    <row r="298" spans="1:17" s="2" customFormat="1" ht="32.25" customHeight="1" x14ac:dyDescent="0.25">
      <c r="A298" s="19">
        <v>24</v>
      </c>
      <c r="B298" s="19">
        <v>19</v>
      </c>
      <c r="C298" s="19" t="s">
        <v>127</v>
      </c>
      <c r="D298" s="13" t="s">
        <v>128</v>
      </c>
      <c r="E298" s="19" t="s">
        <v>132</v>
      </c>
      <c r="F298" s="19" t="s">
        <v>132</v>
      </c>
      <c r="G298" s="19" t="s">
        <v>147</v>
      </c>
      <c r="H298" s="12"/>
      <c r="I298" s="12"/>
      <c r="J298" s="12"/>
      <c r="K298" s="12"/>
      <c r="L298" s="12"/>
      <c r="M298" s="12"/>
      <c r="N298" s="12"/>
      <c r="O298" s="22" t="s">
        <v>29</v>
      </c>
      <c r="P298" s="19" t="s">
        <v>30</v>
      </c>
      <c r="Q298" s="8"/>
    </row>
    <row r="299" spans="1:17" s="2" customFormat="1" ht="32.25" customHeight="1" x14ac:dyDescent="0.25">
      <c r="A299" s="20"/>
      <c r="B299" s="20"/>
      <c r="C299" s="20"/>
      <c r="D299" s="22" t="s">
        <v>31</v>
      </c>
      <c r="E299" s="20"/>
      <c r="F299" s="20"/>
      <c r="G299" s="20"/>
      <c r="H299" s="12" t="s">
        <v>5</v>
      </c>
      <c r="I299" s="12">
        <f t="shared" si="9"/>
        <v>3066.9690000000001</v>
      </c>
      <c r="J299" s="12">
        <v>990</v>
      </c>
      <c r="K299" s="12">
        <v>2076.9690000000001</v>
      </c>
      <c r="L299" s="12">
        <v>0</v>
      </c>
      <c r="M299" s="12">
        <v>0</v>
      </c>
      <c r="N299" s="12">
        <v>0</v>
      </c>
      <c r="O299" s="23"/>
      <c r="P299" s="20"/>
      <c r="Q299" s="8"/>
    </row>
    <row r="300" spans="1:17" s="2" customFormat="1" ht="32.25" customHeight="1" x14ac:dyDescent="0.25">
      <c r="A300" s="20"/>
      <c r="B300" s="20"/>
      <c r="C300" s="20"/>
      <c r="D300" s="24"/>
      <c r="E300" s="20"/>
      <c r="F300" s="20"/>
      <c r="G300" s="20"/>
      <c r="H300" s="12" t="s">
        <v>6</v>
      </c>
      <c r="I300" s="12">
        <f t="shared" si="9"/>
        <v>30.979700000000001</v>
      </c>
      <c r="J300" s="12">
        <v>10</v>
      </c>
      <c r="K300" s="12">
        <v>20.979700000000001</v>
      </c>
      <c r="L300" s="12">
        <v>0</v>
      </c>
      <c r="M300" s="12">
        <v>0</v>
      </c>
      <c r="N300" s="12">
        <v>0</v>
      </c>
      <c r="O300" s="23"/>
      <c r="P300" s="20"/>
      <c r="Q300" s="8"/>
    </row>
    <row r="301" spans="1:17" s="2" customFormat="1" ht="32.25" customHeight="1" x14ac:dyDescent="0.25">
      <c r="A301" s="20"/>
      <c r="B301" s="20"/>
      <c r="C301" s="20"/>
      <c r="D301" s="22" t="s">
        <v>131</v>
      </c>
      <c r="E301" s="20"/>
      <c r="F301" s="20"/>
      <c r="G301" s="20"/>
      <c r="H301" s="12" t="s">
        <v>5</v>
      </c>
      <c r="I301" s="12">
        <f t="shared" si="9"/>
        <v>10430.6</v>
      </c>
      <c r="J301" s="12">
        <v>0</v>
      </c>
      <c r="K301" s="12">
        <v>0</v>
      </c>
      <c r="L301" s="12">
        <v>10430.6</v>
      </c>
      <c r="M301" s="12">
        <v>0</v>
      </c>
      <c r="N301" s="12">
        <v>0</v>
      </c>
      <c r="O301" s="23"/>
      <c r="P301" s="20"/>
      <c r="Q301" s="8"/>
    </row>
    <row r="302" spans="1:17" s="2" customFormat="1" ht="32.25" customHeight="1" x14ac:dyDescent="0.25">
      <c r="A302" s="20"/>
      <c r="B302" s="20"/>
      <c r="C302" s="21"/>
      <c r="D302" s="24"/>
      <c r="E302" s="21"/>
      <c r="F302" s="21"/>
      <c r="G302" s="21"/>
      <c r="H302" s="12" t="s">
        <v>6</v>
      </c>
      <c r="I302" s="12">
        <f t="shared" si="9"/>
        <v>105.36</v>
      </c>
      <c r="J302" s="12">
        <v>0</v>
      </c>
      <c r="K302" s="12">
        <v>0</v>
      </c>
      <c r="L302" s="12">
        <v>105.36</v>
      </c>
      <c r="M302" s="12">
        <v>0</v>
      </c>
      <c r="N302" s="12">
        <v>0</v>
      </c>
      <c r="O302" s="24"/>
      <c r="P302" s="21"/>
      <c r="Q302" s="8"/>
    </row>
    <row r="303" spans="1:17" s="2" customFormat="1" ht="32.25" customHeight="1" x14ac:dyDescent="0.25">
      <c r="A303" s="20"/>
      <c r="B303" s="20"/>
      <c r="C303" s="19" t="s">
        <v>127</v>
      </c>
      <c r="D303" s="13" t="s">
        <v>129</v>
      </c>
      <c r="E303" s="19" t="s">
        <v>132</v>
      </c>
      <c r="F303" s="19" t="s">
        <v>132</v>
      </c>
      <c r="G303" s="19" t="s">
        <v>147</v>
      </c>
      <c r="H303" s="12"/>
      <c r="I303" s="12"/>
      <c r="J303" s="12"/>
      <c r="K303" s="12"/>
      <c r="L303" s="12"/>
      <c r="M303" s="12"/>
      <c r="N303" s="12"/>
      <c r="O303" s="19" t="s">
        <v>29</v>
      </c>
      <c r="P303" s="19" t="s">
        <v>30</v>
      </c>
      <c r="Q303" s="8"/>
    </row>
    <row r="304" spans="1:17" s="2" customFormat="1" ht="32.25" customHeight="1" x14ac:dyDescent="0.25">
      <c r="A304" s="20"/>
      <c r="B304" s="20"/>
      <c r="C304" s="20"/>
      <c r="D304" s="19" t="s">
        <v>31</v>
      </c>
      <c r="E304" s="20"/>
      <c r="F304" s="20"/>
      <c r="G304" s="20"/>
      <c r="H304" s="12" t="s">
        <v>5</v>
      </c>
      <c r="I304" s="12">
        <f t="shared" si="9"/>
        <v>8052.0320000000002</v>
      </c>
      <c r="J304" s="12">
        <v>1990</v>
      </c>
      <c r="K304" s="12">
        <v>6062.0320000000002</v>
      </c>
      <c r="L304" s="12">
        <v>0</v>
      </c>
      <c r="M304" s="12">
        <v>0</v>
      </c>
      <c r="N304" s="12">
        <v>0</v>
      </c>
      <c r="O304" s="20"/>
      <c r="P304" s="20"/>
      <c r="Q304" s="8"/>
    </row>
    <row r="305" spans="1:17" s="2" customFormat="1" ht="78.75" customHeight="1" x14ac:dyDescent="0.25">
      <c r="A305" s="20"/>
      <c r="B305" s="20"/>
      <c r="C305" s="20"/>
      <c r="D305" s="20"/>
      <c r="E305" s="20"/>
      <c r="F305" s="20"/>
      <c r="G305" s="20"/>
      <c r="H305" s="12" t="s">
        <v>6</v>
      </c>
      <c r="I305" s="12">
        <f t="shared" si="9"/>
        <v>91.333699999999993</v>
      </c>
      <c r="J305" s="12">
        <v>20</v>
      </c>
      <c r="K305" s="12">
        <v>71.333699999999993</v>
      </c>
      <c r="L305" s="12">
        <v>0</v>
      </c>
      <c r="M305" s="12">
        <v>0</v>
      </c>
      <c r="N305" s="12">
        <v>0</v>
      </c>
      <c r="O305" s="20"/>
      <c r="P305" s="20"/>
      <c r="Q305" s="8"/>
    </row>
    <row r="306" spans="1:17" s="2" customFormat="1" ht="32.25" customHeight="1" x14ac:dyDescent="0.25">
      <c r="A306" s="20"/>
      <c r="B306" s="20"/>
      <c r="C306" s="20"/>
      <c r="D306" s="19" t="s">
        <v>32</v>
      </c>
      <c r="E306" s="20"/>
      <c r="F306" s="20"/>
      <c r="G306" s="20"/>
      <c r="H306" s="12" t="s">
        <v>5</v>
      </c>
      <c r="I306" s="12">
        <f t="shared" si="9"/>
        <v>6895.35</v>
      </c>
      <c r="J306" s="12">
        <v>0</v>
      </c>
      <c r="K306" s="12">
        <v>0</v>
      </c>
      <c r="L306" s="12">
        <v>6895.35</v>
      </c>
      <c r="M306" s="12">
        <v>0</v>
      </c>
      <c r="N306" s="12">
        <v>0</v>
      </c>
      <c r="O306" s="20"/>
      <c r="P306" s="20"/>
      <c r="Q306" s="8"/>
    </row>
    <row r="307" spans="1:17" s="2" customFormat="1" ht="32.25" customHeight="1" x14ac:dyDescent="0.25">
      <c r="A307" s="20"/>
      <c r="B307" s="20"/>
      <c r="C307" s="21"/>
      <c r="D307" s="20"/>
      <c r="E307" s="21"/>
      <c r="F307" s="21"/>
      <c r="G307" s="21"/>
      <c r="H307" s="12" t="s">
        <v>6</v>
      </c>
      <c r="I307" s="12">
        <f t="shared" si="9"/>
        <v>69.650000000000006</v>
      </c>
      <c r="J307" s="12">
        <v>0</v>
      </c>
      <c r="K307" s="12">
        <v>0</v>
      </c>
      <c r="L307" s="12">
        <v>69.650000000000006</v>
      </c>
      <c r="M307" s="12">
        <v>0</v>
      </c>
      <c r="N307" s="12">
        <v>0</v>
      </c>
      <c r="O307" s="21"/>
      <c r="P307" s="21"/>
      <c r="Q307" s="8"/>
    </row>
    <row r="308" spans="1:17" s="2" customFormat="1" ht="32.25" customHeight="1" x14ac:dyDescent="0.25">
      <c r="A308" s="20"/>
      <c r="B308" s="20"/>
      <c r="C308" s="19" t="s">
        <v>127</v>
      </c>
      <c r="D308" s="13" t="s">
        <v>130</v>
      </c>
      <c r="E308" s="19" t="s">
        <v>132</v>
      </c>
      <c r="F308" s="19" t="s">
        <v>132</v>
      </c>
      <c r="G308" s="19" t="s">
        <v>166</v>
      </c>
      <c r="H308" s="12"/>
      <c r="I308" s="12"/>
      <c r="J308" s="12"/>
      <c r="K308" s="12"/>
      <c r="L308" s="12"/>
      <c r="M308" s="12"/>
      <c r="N308" s="12"/>
      <c r="O308" s="33" t="s">
        <v>34</v>
      </c>
      <c r="P308" s="19" t="s">
        <v>35</v>
      </c>
      <c r="Q308" s="8"/>
    </row>
    <row r="309" spans="1:17" s="2" customFormat="1" ht="32.25" customHeight="1" x14ac:dyDescent="0.25">
      <c r="A309" s="20"/>
      <c r="B309" s="20"/>
      <c r="C309" s="20"/>
      <c r="D309" s="20" t="s">
        <v>31</v>
      </c>
      <c r="E309" s="20"/>
      <c r="F309" s="20"/>
      <c r="G309" s="20"/>
      <c r="H309" s="12" t="s">
        <v>5</v>
      </c>
      <c r="I309" s="12">
        <f t="shared" si="9"/>
        <v>3960</v>
      </c>
      <c r="J309" s="12">
        <v>1485</v>
      </c>
      <c r="K309" s="12">
        <v>2475</v>
      </c>
      <c r="L309" s="12">
        <v>0</v>
      </c>
      <c r="M309" s="12">
        <v>0</v>
      </c>
      <c r="N309" s="12">
        <v>0</v>
      </c>
      <c r="O309" s="33"/>
      <c r="P309" s="20"/>
      <c r="Q309" s="8"/>
    </row>
    <row r="310" spans="1:17" s="2" customFormat="1" ht="41.25" customHeight="1" x14ac:dyDescent="0.25">
      <c r="A310" s="20"/>
      <c r="B310" s="20"/>
      <c r="C310" s="20"/>
      <c r="D310" s="21"/>
      <c r="E310" s="20"/>
      <c r="F310" s="20"/>
      <c r="G310" s="20"/>
      <c r="H310" s="12" t="s">
        <v>6</v>
      </c>
      <c r="I310" s="12">
        <f t="shared" si="9"/>
        <v>40</v>
      </c>
      <c r="J310" s="12">
        <v>15</v>
      </c>
      <c r="K310" s="12">
        <v>25</v>
      </c>
      <c r="L310" s="12">
        <v>0</v>
      </c>
      <c r="M310" s="12">
        <v>0</v>
      </c>
      <c r="N310" s="12">
        <v>0</v>
      </c>
      <c r="O310" s="33"/>
      <c r="P310" s="20"/>
      <c r="Q310" s="8"/>
    </row>
    <row r="311" spans="1:17" s="2" customFormat="1" ht="32.25" customHeight="1" x14ac:dyDescent="0.25">
      <c r="A311" s="20"/>
      <c r="B311" s="20"/>
      <c r="C311" s="20"/>
      <c r="D311" s="19" t="s">
        <v>32</v>
      </c>
      <c r="E311" s="20"/>
      <c r="F311" s="20"/>
      <c r="G311" s="20"/>
      <c r="H311" s="12" t="s">
        <v>5</v>
      </c>
      <c r="I311" s="12">
        <f t="shared" si="9"/>
        <v>20790</v>
      </c>
      <c r="J311" s="12">
        <v>0</v>
      </c>
      <c r="K311" s="12">
        <v>0</v>
      </c>
      <c r="L311" s="12">
        <v>20790</v>
      </c>
      <c r="M311" s="12">
        <v>0</v>
      </c>
      <c r="N311" s="12">
        <v>0</v>
      </c>
      <c r="O311" s="33"/>
      <c r="P311" s="20"/>
      <c r="Q311" s="8"/>
    </row>
    <row r="312" spans="1:17" s="2" customFormat="1" ht="32.25" customHeight="1" x14ac:dyDescent="0.25">
      <c r="A312" s="21"/>
      <c r="B312" s="21"/>
      <c r="C312" s="21"/>
      <c r="D312" s="21"/>
      <c r="E312" s="21"/>
      <c r="F312" s="21"/>
      <c r="G312" s="21"/>
      <c r="H312" s="12" t="s">
        <v>6</v>
      </c>
      <c r="I312" s="12">
        <f t="shared" si="9"/>
        <v>210</v>
      </c>
      <c r="J312" s="12">
        <v>0</v>
      </c>
      <c r="K312" s="12">
        <v>0</v>
      </c>
      <c r="L312" s="12">
        <v>210</v>
      </c>
      <c r="M312" s="12">
        <v>0</v>
      </c>
      <c r="N312" s="12">
        <v>0</v>
      </c>
      <c r="O312" s="33"/>
      <c r="P312" s="21"/>
      <c r="Q312" s="8"/>
    </row>
    <row r="313" spans="1:17" s="2" customFormat="1" ht="32.25" customHeight="1" x14ac:dyDescent="0.25">
      <c r="A313" s="19">
        <v>25</v>
      </c>
      <c r="B313" s="19">
        <v>17</v>
      </c>
      <c r="C313" s="19" t="s">
        <v>133</v>
      </c>
      <c r="D313" s="13" t="s">
        <v>134</v>
      </c>
      <c r="E313" s="19" t="s">
        <v>136</v>
      </c>
      <c r="F313" s="19" t="s">
        <v>136</v>
      </c>
      <c r="G313" s="19" t="s">
        <v>158</v>
      </c>
      <c r="H313" s="12"/>
      <c r="I313" s="12"/>
      <c r="J313" s="12"/>
      <c r="K313" s="12"/>
      <c r="L313" s="12"/>
      <c r="M313" s="12"/>
      <c r="N313" s="12"/>
      <c r="O313" s="22" t="s">
        <v>34</v>
      </c>
      <c r="P313" s="22" t="s">
        <v>35</v>
      </c>
      <c r="Q313" s="8"/>
    </row>
    <row r="314" spans="1:17" s="2" customFormat="1" ht="32.25" customHeight="1" x14ac:dyDescent="0.25">
      <c r="A314" s="20"/>
      <c r="B314" s="20"/>
      <c r="C314" s="20"/>
      <c r="D314" s="22" t="s">
        <v>31</v>
      </c>
      <c r="E314" s="20"/>
      <c r="F314" s="20"/>
      <c r="G314" s="20"/>
      <c r="H314" s="12" t="s">
        <v>5</v>
      </c>
      <c r="I314" s="12">
        <f t="shared" si="9"/>
        <v>1960</v>
      </c>
      <c r="J314" s="12">
        <v>1960</v>
      </c>
      <c r="K314" s="12">
        <v>0</v>
      </c>
      <c r="L314" s="12">
        <v>0</v>
      </c>
      <c r="M314" s="12">
        <v>0</v>
      </c>
      <c r="N314" s="12">
        <v>0</v>
      </c>
      <c r="O314" s="23"/>
      <c r="P314" s="23"/>
      <c r="Q314" s="8"/>
    </row>
    <row r="315" spans="1:17" s="2" customFormat="1" ht="32.25" customHeight="1" x14ac:dyDescent="0.25">
      <c r="A315" s="20"/>
      <c r="B315" s="20"/>
      <c r="C315" s="20"/>
      <c r="D315" s="24"/>
      <c r="E315" s="20"/>
      <c r="F315" s="20"/>
      <c r="G315" s="20"/>
      <c r="H315" s="12" t="s">
        <v>6</v>
      </c>
      <c r="I315" s="12">
        <f t="shared" si="9"/>
        <v>40</v>
      </c>
      <c r="J315" s="12">
        <v>40</v>
      </c>
      <c r="K315" s="12">
        <v>0</v>
      </c>
      <c r="L315" s="12">
        <v>0</v>
      </c>
      <c r="M315" s="12">
        <v>0</v>
      </c>
      <c r="N315" s="12">
        <v>0</v>
      </c>
      <c r="O315" s="23"/>
      <c r="P315" s="23"/>
      <c r="Q315" s="8"/>
    </row>
    <row r="316" spans="1:17" s="2" customFormat="1" ht="32.25" customHeight="1" x14ac:dyDescent="0.25">
      <c r="A316" s="20"/>
      <c r="B316" s="20"/>
      <c r="C316" s="20"/>
      <c r="D316" s="22" t="s">
        <v>32</v>
      </c>
      <c r="E316" s="20"/>
      <c r="F316" s="20"/>
      <c r="G316" s="20"/>
      <c r="H316" s="12" t="s">
        <v>5</v>
      </c>
      <c r="I316" s="12">
        <f t="shared" si="9"/>
        <v>32340</v>
      </c>
      <c r="J316" s="12">
        <v>0</v>
      </c>
      <c r="K316" s="12">
        <v>14700</v>
      </c>
      <c r="L316" s="12">
        <v>17640</v>
      </c>
      <c r="M316" s="12">
        <v>0</v>
      </c>
      <c r="N316" s="12">
        <v>0</v>
      </c>
      <c r="O316" s="23"/>
      <c r="P316" s="23"/>
      <c r="Q316" s="8"/>
    </row>
    <row r="317" spans="1:17" s="2" customFormat="1" ht="32.25" customHeight="1" x14ac:dyDescent="0.25">
      <c r="A317" s="20"/>
      <c r="B317" s="20"/>
      <c r="C317" s="21"/>
      <c r="D317" s="24"/>
      <c r="E317" s="21"/>
      <c r="F317" s="21"/>
      <c r="G317" s="21"/>
      <c r="H317" s="12" t="s">
        <v>6</v>
      </c>
      <c r="I317" s="12">
        <f t="shared" si="9"/>
        <v>660</v>
      </c>
      <c r="J317" s="12">
        <v>0</v>
      </c>
      <c r="K317" s="12">
        <v>300</v>
      </c>
      <c r="L317" s="12">
        <v>360</v>
      </c>
      <c r="M317" s="12">
        <v>0</v>
      </c>
      <c r="N317" s="12">
        <v>0</v>
      </c>
      <c r="O317" s="24"/>
      <c r="P317" s="24"/>
      <c r="Q317" s="8"/>
    </row>
    <row r="318" spans="1:17" s="2" customFormat="1" ht="32.25" customHeight="1" x14ac:dyDescent="0.25">
      <c r="A318" s="20"/>
      <c r="B318" s="20"/>
      <c r="C318" s="19" t="s">
        <v>133</v>
      </c>
      <c r="D318" s="14" t="s">
        <v>135</v>
      </c>
      <c r="E318" s="19" t="s">
        <v>136</v>
      </c>
      <c r="F318" s="19" t="s">
        <v>136</v>
      </c>
      <c r="G318" s="19" t="s">
        <v>155</v>
      </c>
      <c r="H318" s="12"/>
      <c r="I318" s="12"/>
      <c r="J318" s="12"/>
      <c r="K318" s="12"/>
      <c r="L318" s="12"/>
      <c r="M318" s="12"/>
      <c r="N318" s="12"/>
      <c r="O318" s="33" t="s">
        <v>37</v>
      </c>
      <c r="P318" s="19" t="s">
        <v>35</v>
      </c>
      <c r="Q318" s="8"/>
    </row>
    <row r="319" spans="1:17" s="2" customFormat="1" ht="32.25" customHeight="1" x14ac:dyDescent="0.25">
      <c r="A319" s="20"/>
      <c r="B319" s="20"/>
      <c r="C319" s="20"/>
      <c r="D319" s="34" t="s">
        <v>31</v>
      </c>
      <c r="E319" s="20"/>
      <c r="F319" s="20"/>
      <c r="G319" s="20"/>
      <c r="H319" s="12" t="s">
        <v>5</v>
      </c>
      <c r="I319" s="12">
        <f t="shared" si="9"/>
        <v>4380.6000000000004</v>
      </c>
      <c r="J319" s="12">
        <v>1325.94</v>
      </c>
      <c r="K319" s="12">
        <v>3054.66</v>
      </c>
      <c r="L319" s="12">
        <v>0</v>
      </c>
      <c r="M319" s="12">
        <v>0</v>
      </c>
      <c r="N319" s="12">
        <v>0</v>
      </c>
      <c r="O319" s="33"/>
      <c r="P319" s="20"/>
      <c r="Q319" s="8"/>
    </row>
    <row r="320" spans="1:17" s="2" customFormat="1" ht="71.25" customHeight="1" x14ac:dyDescent="0.25">
      <c r="A320" s="20"/>
      <c r="B320" s="20"/>
      <c r="C320" s="20"/>
      <c r="D320" s="34"/>
      <c r="E320" s="20"/>
      <c r="F320" s="20"/>
      <c r="G320" s="20"/>
      <c r="H320" s="12" t="s">
        <v>6</v>
      </c>
      <c r="I320" s="12">
        <f t="shared" si="9"/>
        <v>89.399999999999949</v>
      </c>
      <c r="J320" s="12">
        <v>27.059999999999945</v>
      </c>
      <c r="K320" s="12">
        <v>62.34</v>
      </c>
      <c r="L320" s="12">
        <v>0</v>
      </c>
      <c r="M320" s="12">
        <v>0</v>
      </c>
      <c r="N320" s="12">
        <v>0</v>
      </c>
      <c r="O320" s="33"/>
      <c r="P320" s="20"/>
      <c r="Q320" s="8"/>
    </row>
    <row r="321" spans="1:17" s="2" customFormat="1" ht="32.25" customHeight="1" x14ac:dyDescent="0.25">
      <c r="A321" s="20"/>
      <c r="B321" s="20"/>
      <c r="C321" s="20"/>
      <c r="D321" s="19" t="s">
        <v>32</v>
      </c>
      <c r="E321" s="20"/>
      <c r="F321" s="20"/>
      <c r="G321" s="20"/>
      <c r="H321" s="12" t="s">
        <v>5</v>
      </c>
      <c r="I321" s="12">
        <f t="shared" si="9"/>
        <v>68110</v>
      </c>
      <c r="J321" s="12">
        <v>0</v>
      </c>
      <c r="K321" s="12">
        <v>0</v>
      </c>
      <c r="L321" s="12">
        <v>29400</v>
      </c>
      <c r="M321" s="12">
        <v>38710</v>
      </c>
      <c r="N321" s="12">
        <v>0</v>
      </c>
      <c r="O321" s="33"/>
      <c r="P321" s="20"/>
      <c r="Q321" s="8"/>
    </row>
    <row r="322" spans="1:17" s="2" customFormat="1" ht="32.25" customHeight="1" x14ac:dyDescent="0.25">
      <c r="A322" s="21"/>
      <c r="B322" s="21"/>
      <c r="C322" s="21"/>
      <c r="D322" s="21"/>
      <c r="E322" s="21"/>
      <c r="F322" s="21"/>
      <c r="G322" s="21"/>
      <c r="H322" s="12" t="s">
        <v>6</v>
      </c>
      <c r="I322" s="12">
        <f t="shared" si="9"/>
        <v>1390</v>
      </c>
      <c r="J322" s="12">
        <v>0</v>
      </c>
      <c r="K322" s="12">
        <v>0</v>
      </c>
      <c r="L322" s="12">
        <v>600</v>
      </c>
      <c r="M322" s="12">
        <v>790</v>
      </c>
      <c r="N322" s="12">
        <v>0</v>
      </c>
      <c r="O322" s="33"/>
      <c r="P322" s="21"/>
      <c r="Q322" s="8"/>
    </row>
    <row r="323" spans="1:17" s="2" customFormat="1" ht="32.25" customHeight="1" x14ac:dyDescent="0.25">
      <c r="A323" s="19">
        <v>26</v>
      </c>
      <c r="B323" s="19">
        <v>17</v>
      </c>
      <c r="C323" s="19" t="s">
        <v>142</v>
      </c>
      <c r="D323" s="13" t="s">
        <v>143</v>
      </c>
      <c r="E323" s="19" t="s">
        <v>146</v>
      </c>
      <c r="F323" s="19" t="s">
        <v>146</v>
      </c>
      <c r="G323" s="19" t="s">
        <v>147</v>
      </c>
      <c r="H323" s="12"/>
      <c r="I323" s="12"/>
      <c r="J323" s="12"/>
      <c r="K323" s="12"/>
      <c r="L323" s="12"/>
      <c r="M323" s="12"/>
      <c r="N323" s="12"/>
      <c r="O323" s="19" t="s">
        <v>29</v>
      </c>
      <c r="P323" s="19" t="s">
        <v>30</v>
      </c>
      <c r="Q323" s="8"/>
    </row>
    <row r="324" spans="1:17" s="2" customFormat="1" ht="32.25" customHeight="1" x14ac:dyDescent="0.25">
      <c r="A324" s="20"/>
      <c r="B324" s="20"/>
      <c r="C324" s="20"/>
      <c r="D324" s="22" t="s">
        <v>31</v>
      </c>
      <c r="E324" s="20"/>
      <c r="F324" s="20"/>
      <c r="G324" s="20"/>
      <c r="H324" s="12" t="s">
        <v>5</v>
      </c>
      <c r="I324" s="12">
        <f>J324+K324+L324+M324+N324</f>
        <v>3215.21</v>
      </c>
      <c r="J324" s="12">
        <v>98</v>
      </c>
      <c r="K324" s="12">
        <v>3117.21</v>
      </c>
      <c r="L324" s="12">
        <v>0</v>
      </c>
      <c r="M324" s="12">
        <v>0</v>
      </c>
      <c r="N324" s="12">
        <v>0</v>
      </c>
      <c r="O324" s="20"/>
      <c r="P324" s="20"/>
      <c r="Q324" s="8"/>
    </row>
    <row r="325" spans="1:17" s="2" customFormat="1" ht="32.25" customHeight="1" x14ac:dyDescent="0.25">
      <c r="A325" s="20"/>
      <c r="B325" s="20"/>
      <c r="C325" s="20"/>
      <c r="D325" s="24"/>
      <c r="E325" s="20"/>
      <c r="F325" s="20"/>
      <c r="G325" s="20"/>
      <c r="H325" s="12" t="s">
        <v>6</v>
      </c>
      <c r="I325" s="12">
        <f>J325+K325+L325+M325+N325</f>
        <v>65.62</v>
      </c>
      <c r="J325" s="12">
        <v>2</v>
      </c>
      <c r="K325" s="12">
        <v>63.62</v>
      </c>
      <c r="L325" s="12">
        <v>0</v>
      </c>
      <c r="M325" s="12">
        <v>0</v>
      </c>
      <c r="N325" s="12">
        <v>0</v>
      </c>
      <c r="O325" s="20"/>
      <c r="P325" s="20"/>
      <c r="Q325" s="8"/>
    </row>
    <row r="326" spans="1:17" s="2" customFormat="1" ht="32.25" customHeight="1" x14ac:dyDescent="0.25">
      <c r="A326" s="20"/>
      <c r="B326" s="20"/>
      <c r="C326" s="20"/>
      <c r="D326" s="22" t="s">
        <v>32</v>
      </c>
      <c r="E326" s="20"/>
      <c r="F326" s="20"/>
      <c r="G326" s="20"/>
      <c r="H326" s="12" t="s">
        <v>5</v>
      </c>
      <c r="I326" s="12">
        <f>J326+K326+L326+M326+N326</f>
        <v>7143.64</v>
      </c>
      <c r="J326" s="12">
        <v>0</v>
      </c>
      <c r="K326" s="12">
        <v>0</v>
      </c>
      <c r="L326" s="12">
        <v>7143.64</v>
      </c>
      <c r="M326" s="12">
        <v>0</v>
      </c>
      <c r="N326" s="12">
        <v>0</v>
      </c>
      <c r="O326" s="20"/>
      <c r="P326" s="20"/>
      <c r="Q326" s="8"/>
    </row>
    <row r="327" spans="1:17" s="2" customFormat="1" ht="32.25" customHeight="1" x14ac:dyDescent="0.25">
      <c r="A327" s="20"/>
      <c r="B327" s="20"/>
      <c r="C327" s="21"/>
      <c r="D327" s="24"/>
      <c r="E327" s="21"/>
      <c r="F327" s="21"/>
      <c r="G327" s="21"/>
      <c r="H327" s="12" t="s">
        <v>6</v>
      </c>
      <c r="I327" s="12">
        <f>J327+K327+L327+M327+N327</f>
        <v>145.79</v>
      </c>
      <c r="J327" s="12">
        <v>0</v>
      </c>
      <c r="K327" s="12">
        <v>0</v>
      </c>
      <c r="L327" s="12">
        <v>145.79</v>
      </c>
      <c r="M327" s="12">
        <v>0</v>
      </c>
      <c r="N327" s="12">
        <v>0</v>
      </c>
      <c r="O327" s="21"/>
      <c r="P327" s="21"/>
      <c r="Q327" s="8"/>
    </row>
    <row r="328" spans="1:17" s="2" customFormat="1" ht="32.25" customHeight="1" x14ac:dyDescent="0.25">
      <c r="A328" s="20"/>
      <c r="B328" s="20"/>
      <c r="C328" s="19" t="s">
        <v>142</v>
      </c>
      <c r="D328" s="13" t="s">
        <v>144</v>
      </c>
      <c r="E328" s="19" t="s">
        <v>146</v>
      </c>
      <c r="F328" s="19" t="s">
        <v>146</v>
      </c>
      <c r="G328" s="19" t="s">
        <v>147</v>
      </c>
      <c r="H328" s="12"/>
      <c r="I328" s="12"/>
      <c r="J328" s="12"/>
      <c r="K328" s="12"/>
      <c r="L328" s="12"/>
      <c r="M328" s="12"/>
      <c r="N328" s="12"/>
      <c r="O328" s="19" t="s">
        <v>29</v>
      </c>
      <c r="P328" s="19" t="s">
        <v>30</v>
      </c>
      <c r="Q328" s="8"/>
    </row>
    <row r="329" spans="1:17" s="2" customFormat="1" ht="32.25" customHeight="1" x14ac:dyDescent="0.25">
      <c r="A329" s="20"/>
      <c r="B329" s="20"/>
      <c r="C329" s="20"/>
      <c r="D329" s="22" t="s">
        <v>31</v>
      </c>
      <c r="E329" s="20"/>
      <c r="F329" s="20"/>
      <c r="G329" s="20"/>
      <c r="H329" s="12" t="s">
        <v>5</v>
      </c>
      <c r="I329" s="12">
        <f>J329+K329+L329+M329+N329</f>
        <v>3113.87</v>
      </c>
      <c r="J329" s="12">
        <v>98</v>
      </c>
      <c r="K329" s="12">
        <v>3015.87</v>
      </c>
      <c r="L329" s="12">
        <v>0</v>
      </c>
      <c r="M329" s="12">
        <v>0</v>
      </c>
      <c r="N329" s="12">
        <v>0</v>
      </c>
      <c r="O329" s="20"/>
      <c r="P329" s="20"/>
      <c r="Q329" s="8"/>
    </row>
    <row r="330" spans="1:17" s="2" customFormat="1" ht="32.25" customHeight="1" x14ac:dyDescent="0.25">
      <c r="A330" s="20"/>
      <c r="B330" s="20"/>
      <c r="C330" s="20"/>
      <c r="D330" s="24"/>
      <c r="E330" s="20"/>
      <c r="F330" s="20"/>
      <c r="G330" s="20"/>
      <c r="H330" s="12" t="s">
        <v>6</v>
      </c>
      <c r="I330" s="12">
        <f>J330+K330+L330+M330+N330</f>
        <v>63.55</v>
      </c>
      <c r="J330" s="12">
        <v>2</v>
      </c>
      <c r="K330" s="12">
        <v>61.55</v>
      </c>
      <c r="L330" s="12">
        <v>0</v>
      </c>
      <c r="M330" s="12">
        <v>0</v>
      </c>
      <c r="N330" s="12">
        <v>0</v>
      </c>
      <c r="O330" s="20"/>
      <c r="P330" s="20"/>
      <c r="Q330" s="8"/>
    </row>
    <row r="331" spans="1:17" s="2" customFormat="1" ht="32.25" customHeight="1" x14ac:dyDescent="0.25">
      <c r="A331" s="20"/>
      <c r="B331" s="20"/>
      <c r="C331" s="20"/>
      <c r="D331" s="22" t="s">
        <v>32</v>
      </c>
      <c r="E331" s="20"/>
      <c r="F331" s="20"/>
      <c r="G331" s="20"/>
      <c r="H331" s="12" t="s">
        <v>5</v>
      </c>
      <c r="I331" s="12">
        <f>J331+K331+L331+M331+N331</f>
        <v>4653.4799999999996</v>
      </c>
      <c r="J331" s="12">
        <v>0</v>
      </c>
      <c r="K331" s="12">
        <v>0</v>
      </c>
      <c r="L331" s="12">
        <v>4653.4799999999996</v>
      </c>
      <c r="M331" s="12">
        <v>0</v>
      </c>
      <c r="N331" s="12">
        <v>0</v>
      </c>
      <c r="O331" s="20"/>
      <c r="P331" s="20"/>
      <c r="Q331" s="8"/>
    </row>
    <row r="332" spans="1:17" s="2" customFormat="1" ht="32.25" customHeight="1" x14ac:dyDescent="0.25">
      <c r="A332" s="20"/>
      <c r="B332" s="20"/>
      <c r="C332" s="21"/>
      <c r="D332" s="24"/>
      <c r="E332" s="21"/>
      <c r="F332" s="21"/>
      <c r="G332" s="21"/>
      <c r="H332" s="12" t="s">
        <v>6</v>
      </c>
      <c r="I332" s="12">
        <f>J332+K332+L332+M332+N332</f>
        <v>94.97</v>
      </c>
      <c r="J332" s="12">
        <v>0</v>
      </c>
      <c r="K332" s="12">
        <v>0</v>
      </c>
      <c r="L332" s="12">
        <v>94.97</v>
      </c>
      <c r="M332" s="12">
        <v>0</v>
      </c>
      <c r="N332" s="12">
        <v>0</v>
      </c>
      <c r="O332" s="21"/>
      <c r="P332" s="21"/>
      <c r="Q332" s="8"/>
    </row>
    <row r="333" spans="1:17" s="2" customFormat="1" ht="32.25" customHeight="1" x14ac:dyDescent="0.25">
      <c r="A333" s="20"/>
      <c r="B333" s="20"/>
      <c r="C333" s="19" t="s">
        <v>142</v>
      </c>
      <c r="D333" s="13" t="s">
        <v>145</v>
      </c>
      <c r="E333" s="19" t="s">
        <v>146</v>
      </c>
      <c r="F333" s="19" t="s">
        <v>146</v>
      </c>
      <c r="G333" s="19" t="s">
        <v>147</v>
      </c>
      <c r="H333" s="12"/>
      <c r="I333" s="12"/>
      <c r="J333" s="12"/>
      <c r="K333" s="12"/>
      <c r="L333" s="12"/>
      <c r="M333" s="12"/>
      <c r="N333" s="12"/>
      <c r="O333" s="19" t="s">
        <v>29</v>
      </c>
      <c r="P333" s="19" t="s">
        <v>30</v>
      </c>
      <c r="Q333" s="8"/>
    </row>
    <row r="334" spans="1:17" s="2" customFormat="1" ht="32.25" customHeight="1" x14ac:dyDescent="0.25">
      <c r="A334" s="20"/>
      <c r="B334" s="20"/>
      <c r="C334" s="20"/>
      <c r="D334" s="19" t="s">
        <v>31</v>
      </c>
      <c r="E334" s="20"/>
      <c r="F334" s="20"/>
      <c r="G334" s="20"/>
      <c r="H334" s="12" t="s">
        <v>5</v>
      </c>
      <c r="I334" s="12">
        <f>J334+K334+L334+M334+N334</f>
        <v>3026.07</v>
      </c>
      <c r="J334" s="12">
        <v>98</v>
      </c>
      <c r="K334" s="12">
        <v>2928.07</v>
      </c>
      <c r="L334" s="12">
        <v>0</v>
      </c>
      <c r="M334" s="12">
        <v>0</v>
      </c>
      <c r="N334" s="12">
        <v>0</v>
      </c>
      <c r="O334" s="20"/>
      <c r="P334" s="20"/>
      <c r="Q334" s="8"/>
    </row>
    <row r="335" spans="1:17" s="2" customFormat="1" ht="66" customHeight="1" x14ac:dyDescent="0.25">
      <c r="A335" s="20"/>
      <c r="B335" s="20"/>
      <c r="C335" s="20"/>
      <c r="D335" s="21"/>
      <c r="E335" s="20"/>
      <c r="F335" s="20"/>
      <c r="G335" s="20"/>
      <c r="H335" s="12" t="s">
        <v>6</v>
      </c>
      <c r="I335" s="12">
        <f>J335+K335+L335+M335+N335</f>
        <v>61.76</v>
      </c>
      <c r="J335" s="12">
        <v>2</v>
      </c>
      <c r="K335" s="12">
        <v>59.76</v>
      </c>
      <c r="L335" s="12">
        <v>0</v>
      </c>
      <c r="M335" s="12">
        <v>0</v>
      </c>
      <c r="N335" s="12">
        <v>0</v>
      </c>
      <c r="O335" s="20"/>
      <c r="P335" s="20"/>
      <c r="Q335" s="8"/>
    </row>
    <row r="336" spans="1:17" s="2" customFormat="1" ht="32.25" customHeight="1" x14ac:dyDescent="0.25">
      <c r="A336" s="20"/>
      <c r="B336" s="20"/>
      <c r="C336" s="20"/>
      <c r="D336" s="19" t="s">
        <v>32</v>
      </c>
      <c r="E336" s="20"/>
      <c r="F336" s="20"/>
      <c r="G336" s="20"/>
      <c r="H336" s="12" t="s">
        <v>5</v>
      </c>
      <c r="I336" s="12">
        <f>J336+K336+L336+M336+N336</f>
        <v>4426.92</v>
      </c>
      <c r="J336" s="12">
        <v>0</v>
      </c>
      <c r="K336" s="12">
        <v>0</v>
      </c>
      <c r="L336" s="12">
        <v>4426.92</v>
      </c>
      <c r="M336" s="12">
        <v>0</v>
      </c>
      <c r="N336" s="12">
        <v>0</v>
      </c>
      <c r="O336" s="20"/>
      <c r="P336" s="20"/>
      <c r="Q336" s="8"/>
    </row>
    <row r="337" spans="1:17" s="2" customFormat="1" ht="32.25" customHeight="1" x14ac:dyDescent="0.25">
      <c r="A337" s="21"/>
      <c r="B337" s="21"/>
      <c r="C337" s="21"/>
      <c r="D337" s="21"/>
      <c r="E337" s="21"/>
      <c r="F337" s="21"/>
      <c r="G337" s="21"/>
      <c r="H337" s="12" t="s">
        <v>6</v>
      </c>
      <c r="I337" s="12">
        <f>J337+K337+L337+M337+N337</f>
        <v>90.34</v>
      </c>
      <c r="J337" s="12">
        <v>0</v>
      </c>
      <c r="K337" s="12">
        <v>0</v>
      </c>
      <c r="L337" s="12">
        <v>90.34</v>
      </c>
      <c r="M337" s="12">
        <v>0</v>
      </c>
      <c r="N337" s="12">
        <v>0</v>
      </c>
      <c r="O337" s="21"/>
      <c r="P337" s="21"/>
      <c r="Q337" s="8"/>
    </row>
    <row r="338" spans="1:17" s="2" customFormat="1" ht="49.5" customHeight="1" x14ac:dyDescent="0.25">
      <c r="A338" s="19">
        <v>27</v>
      </c>
      <c r="B338" s="19">
        <v>16</v>
      </c>
      <c r="C338" s="19" t="s">
        <v>137</v>
      </c>
      <c r="D338" s="13" t="s">
        <v>138</v>
      </c>
      <c r="E338" s="19" t="s">
        <v>141</v>
      </c>
      <c r="F338" s="19" t="s">
        <v>141</v>
      </c>
      <c r="G338" s="19" t="s">
        <v>178</v>
      </c>
      <c r="H338" s="12"/>
      <c r="I338" s="12"/>
      <c r="J338" s="12"/>
      <c r="K338" s="12"/>
      <c r="L338" s="12"/>
      <c r="M338" s="12"/>
      <c r="N338" s="12"/>
      <c r="O338" s="22" t="s">
        <v>37</v>
      </c>
      <c r="P338" s="19" t="s">
        <v>38</v>
      </c>
      <c r="Q338" s="8"/>
    </row>
    <row r="339" spans="1:17" s="2" customFormat="1" ht="32.25" customHeight="1" x14ac:dyDescent="0.25">
      <c r="A339" s="20"/>
      <c r="B339" s="20"/>
      <c r="C339" s="20"/>
      <c r="D339" s="22" t="s">
        <v>24</v>
      </c>
      <c r="E339" s="20"/>
      <c r="F339" s="20"/>
      <c r="G339" s="20"/>
      <c r="H339" s="12" t="s">
        <v>5</v>
      </c>
      <c r="I339" s="12">
        <f t="shared" si="9"/>
        <v>22493.18</v>
      </c>
      <c r="J339" s="12">
        <v>22493.18</v>
      </c>
      <c r="K339" s="12">
        <v>0</v>
      </c>
      <c r="L339" s="12">
        <v>0</v>
      </c>
      <c r="M339" s="12">
        <v>0</v>
      </c>
      <c r="N339" s="12">
        <v>0</v>
      </c>
      <c r="O339" s="23"/>
      <c r="P339" s="20"/>
      <c r="Q339" s="8"/>
    </row>
    <row r="340" spans="1:17" s="2" customFormat="1" ht="32.25" customHeight="1" x14ac:dyDescent="0.25">
      <c r="A340" s="20"/>
      <c r="B340" s="20"/>
      <c r="C340" s="21"/>
      <c r="D340" s="24"/>
      <c r="E340" s="21"/>
      <c r="F340" s="21"/>
      <c r="G340" s="21"/>
      <c r="H340" s="12" t="s">
        <v>6</v>
      </c>
      <c r="I340" s="12">
        <f t="shared" si="9"/>
        <v>4284.41</v>
      </c>
      <c r="J340" s="12">
        <v>4284.41</v>
      </c>
      <c r="K340" s="12">
        <v>0</v>
      </c>
      <c r="L340" s="12">
        <v>0</v>
      </c>
      <c r="M340" s="12">
        <v>0</v>
      </c>
      <c r="N340" s="12">
        <v>0</v>
      </c>
      <c r="O340" s="24"/>
      <c r="P340" s="21"/>
      <c r="Q340" s="8"/>
    </row>
    <row r="341" spans="1:17" s="2" customFormat="1" ht="32.25" customHeight="1" x14ac:dyDescent="0.25">
      <c r="A341" s="20"/>
      <c r="B341" s="20"/>
      <c r="C341" s="19" t="s">
        <v>137</v>
      </c>
      <c r="D341" s="13" t="s">
        <v>139</v>
      </c>
      <c r="E341" s="19" t="s">
        <v>141</v>
      </c>
      <c r="F341" s="19" t="s">
        <v>141</v>
      </c>
      <c r="G341" s="19" t="s">
        <v>179</v>
      </c>
      <c r="H341" s="12"/>
      <c r="I341" s="12"/>
      <c r="J341" s="12"/>
      <c r="K341" s="12"/>
      <c r="L341" s="12"/>
      <c r="M341" s="12"/>
      <c r="N341" s="12"/>
      <c r="O341" s="22" t="s">
        <v>37</v>
      </c>
      <c r="P341" s="19" t="s">
        <v>38</v>
      </c>
      <c r="Q341" s="8"/>
    </row>
    <row r="342" spans="1:17" s="2" customFormat="1" ht="32.25" customHeight="1" x14ac:dyDescent="0.25">
      <c r="A342" s="20"/>
      <c r="B342" s="20"/>
      <c r="C342" s="20"/>
      <c r="D342" s="22" t="s">
        <v>24</v>
      </c>
      <c r="E342" s="20"/>
      <c r="F342" s="20"/>
      <c r="G342" s="20"/>
      <c r="H342" s="12" t="s">
        <v>5</v>
      </c>
      <c r="I342" s="12">
        <f t="shared" si="9"/>
        <v>17739.919999999998</v>
      </c>
      <c r="J342" s="12">
        <v>17739.919999999998</v>
      </c>
      <c r="K342" s="12">
        <v>0</v>
      </c>
      <c r="L342" s="12">
        <v>0</v>
      </c>
      <c r="M342" s="12">
        <v>0</v>
      </c>
      <c r="N342" s="12">
        <v>0</v>
      </c>
      <c r="O342" s="23"/>
      <c r="P342" s="20"/>
      <c r="Q342" s="8"/>
    </row>
    <row r="343" spans="1:17" s="2" customFormat="1" ht="32.25" customHeight="1" x14ac:dyDescent="0.25">
      <c r="A343" s="20"/>
      <c r="B343" s="20"/>
      <c r="C343" s="21"/>
      <c r="D343" s="24"/>
      <c r="E343" s="21"/>
      <c r="F343" s="21"/>
      <c r="G343" s="21"/>
      <c r="H343" s="12" t="s">
        <v>6</v>
      </c>
      <c r="I343" s="12">
        <f t="shared" si="9"/>
        <v>3379.03</v>
      </c>
      <c r="J343" s="12">
        <v>3379.03</v>
      </c>
      <c r="K343" s="12">
        <v>0</v>
      </c>
      <c r="L343" s="12">
        <v>0</v>
      </c>
      <c r="M343" s="12">
        <v>0</v>
      </c>
      <c r="N343" s="12">
        <v>0</v>
      </c>
      <c r="O343" s="24"/>
      <c r="P343" s="21"/>
      <c r="Q343" s="8"/>
    </row>
    <row r="344" spans="1:17" s="2" customFormat="1" ht="32.25" customHeight="1" x14ac:dyDescent="0.25">
      <c r="A344" s="20"/>
      <c r="B344" s="20"/>
      <c r="C344" s="19" t="s">
        <v>137</v>
      </c>
      <c r="D344" s="13" t="s">
        <v>140</v>
      </c>
      <c r="E344" s="19" t="s">
        <v>141</v>
      </c>
      <c r="F344" s="19" t="s">
        <v>141</v>
      </c>
      <c r="G344" s="19" t="s">
        <v>177</v>
      </c>
      <c r="H344" s="12"/>
      <c r="I344" s="12"/>
      <c r="J344" s="12"/>
      <c r="K344" s="12"/>
      <c r="L344" s="12"/>
      <c r="M344" s="12"/>
      <c r="N344" s="12"/>
      <c r="O344" s="22" t="s">
        <v>37</v>
      </c>
      <c r="P344" s="19" t="s">
        <v>38</v>
      </c>
      <c r="Q344" s="8"/>
    </row>
    <row r="345" spans="1:17" s="2" customFormat="1" ht="32.25" customHeight="1" x14ac:dyDescent="0.25">
      <c r="A345" s="20"/>
      <c r="B345" s="20"/>
      <c r="C345" s="20"/>
      <c r="D345" s="19" t="s">
        <v>24</v>
      </c>
      <c r="E345" s="20"/>
      <c r="F345" s="20"/>
      <c r="G345" s="20"/>
      <c r="H345" s="12" t="s">
        <v>5</v>
      </c>
      <c r="I345" s="12">
        <f t="shared" si="9"/>
        <v>6444.59</v>
      </c>
      <c r="J345" s="12">
        <v>6444.59</v>
      </c>
      <c r="K345" s="12">
        <v>0</v>
      </c>
      <c r="L345" s="12">
        <v>0</v>
      </c>
      <c r="M345" s="12">
        <v>0</v>
      </c>
      <c r="N345" s="12">
        <v>0</v>
      </c>
      <c r="O345" s="23"/>
      <c r="P345" s="20"/>
      <c r="Q345" s="8"/>
    </row>
    <row r="346" spans="1:17" s="2" customFormat="1" ht="32.25" customHeight="1" x14ac:dyDescent="0.25">
      <c r="A346" s="21"/>
      <c r="B346" s="21"/>
      <c r="C346" s="21"/>
      <c r="D346" s="21"/>
      <c r="E346" s="21"/>
      <c r="F346" s="21"/>
      <c r="G346" s="21"/>
      <c r="H346" s="12" t="s">
        <v>6</v>
      </c>
      <c r="I346" s="12">
        <f t="shared" si="9"/>
        <v>1227.54</v>
      </c>
      <c r="J346" s="12">
        <v>1227.54</v>
      </c>
      <c r="K346" s="12">
        <v>0</v>
      </c>
      <c r="L346" s="12">
        <v>0</v>
      </c>
      <c r="M346" s="12">
        <v>0</v>
      </c>
      <c r="N346" s="12">
        <v>0</v>
      </c>
      <c r="O346" s="24"/>
      <c r="P346" s="21"/>
      <c r="Q346" s="8"/>
    </row>
    <row r="347" spans="1:17" s="2" customFormat="1" ht="32.25" customHeight="1" x14ac:dyDescent="0.25">
      <c r="A347" s="19">
        <v>28</v>
      </c>
      <c r="B347" s="19">
        <v>16</v>
      </c>
      <c r="C347" s="19" t="s">
        <v>113</v>
      </c>
      <c r="D347" s="12" t="s">
        <v>114</v>
      </c>
      <c r="E347" s="19" t="s">
        <v>116</v>
      </c>
      <c r="F347" s="19" t="s">
        <v>116</v>
      </c>
      <c r="G347" s="19" t="s">
        <v>155</v>
      </c>
      <c r="H347" s="12"/>
      <c r="I347" s="12"/>
      <c r="J347" s="12"/>
      <c r="K347" s="12"/>
      <c r="L347" s="12"/>
      <c r="M347" s="12"/>
      <c r="N347" s="12"/>
      <c r="O347" s="19" t="s">
        <v>29</v>
      </c>
      <c r="P347" s="19" t="s">
        <v>30</v>
      </c>
      <c r="Q347" s="8"/>
    </row>
    <row r="348" spans="1:17" s="2" customFormat="1" ht="32.25" customHeight="1" x14ac:dyDescent="0.25">
      <c r="A348" s="20"/>
      <c r="B348" s="20"/>
      <c r="C348" s="20"/>
      <c r="D348" s="19" t="s">
        <v>31</v>
      </c>
      <c r="E348" s="20"/>
      <c r="F348" s="20"/>
      <c r="G348" s="20"/>
      <c r="H348" s="12" t="s">
        <v>5</v>
      </c>
      <c r="I348" s="12">
        <f>J348+K348+L348+M348+N348</f>
        <v>5875.4807099999998</v>
      </c>
      <c r="J348" s="12">
        <v>5875.4807099999998</v>
      </c>
      <c r="K348" s="12">
        <v>0</v>
      </c>
      <c r="L348" s="12">
        <v>0</v>
      </c>
      <c r="M348" s="12">
        <v>0</v>
      </c>
      <c r="N348" s="12">
        <v>0</v>
      </c>
      <c r="O348" s="20"/>
      <c r="P348" s="20"/>
      <c r="Q348" s="8"/>
    </row>
    <row r="349" spans="1:17" s="2" customFormat="1" ht="36" customHeight="1" x14ac:dyDescent="0.25">
      <c r="A349" s="20"/>
      <c r="B349" s="20"/>
      <c r="C349" s="20"/>
      <c r="D349" s="21"/>
      <c r="E349" s="20"/>
      <c r="F349" s="20"/>
      <c r="G349" s="20"/>
      <c r="H349" s="12" t="s">
        <v>6</v>
      </c>
      <c r="I349" s="12">
        <f>J349+K349+L349+M349+N349</f>
        <v>59.348289999999999</v>
      </c>
      <c r="J349" s="12">
        <v>59.348289999999999</v>
      </c>
      <c r="K349" s="12">
        <v>0</v>
      </c>
      <c r="L349" s="12">
        <v>0</v>
      </c>
      <c r="M349" s="12">
        <v>0</v>
      </c>
      <c r="N349" s="12">
        <v>0</v>
      </c>
      <c r="O349" s="20"/>
      <c r="P349" s="20"/>
      <c r="Q349" s="8"/>
    </row>
    <row r="350" spans="1:17" s="2" customFormat="1" ht="32.25" customHeight="1" x14ac:dyDescent="0.25">
      <c r="A350" s="20"/>
      <c r="B350" s="20"/>
      <c r="C350" s="20"/>
      <c r="D350" s="19" t="s">
        <v>32</v>
      </c>
      <c r="E350" s="20"/>
      <c r="F350" s="20"/>
      <c r="G350" s="20"/>
      <c r="H350" s="12" t="s">
        <v>5</v>
      </c>
      <c r="I350" s="12">
        <f>J350+K350+L350+M350+N350</f>
        <v>12691.14803</v>
      </c>
      <c r="J350" s="12">
        <v>0</v>
      </c>
      <c r="K350" s="12">
        <v>7821.4920300000003</v>
      </c>
      <c r="L350" s="12">
        <v>4869.6559999999999</v>
      </c>
      <c r="M350" s="12">
        <v>0</v>
      </c>
      <c r="N350" s="12">
        <v>0</v>
      </c>
      <c r="O350" s="20"/>
      <c r="P350" s="20"/>
      <c r="Q350" s="8"/>
    </row>
    <row r="351" spans="1:17" s="2" customFormat="1" ht="32.25" customHeight="1" x14ac:dyDescent="0.25">
      <c r="A351" s="20"/>
      <c r="B351" s="20"/>
      <c r="C351" s="21"/>
      <c r="D351" s="21"/>
      <c r="E351" s="21"/>
      <c r="F351" s="21"/>
      <c r="G351" s="21"/>
      <c r="H351" s="12" t="s">
        <v>6</v>
      </c>
      <c r="I351" s="12">
        <f>J351+K351+L351+M351+N351</f>
        <v>128.19397000000001</v>
      </c>
      <c r="J351" s="12">
        <v>0</v>
      </c>
      <c r="K351" s="12">
        <v>79.00497</v>
      </c>
      <c r="L351" s="12">
        <v>49.189</v>
      </c>
      <c r="M351" s="12">
        <v>0</v>
      </c>
      <c r="N351" s="12">
        <v>0</v>
      </c>
      <c r="O351" s="21"/>
      <c r="P351" s="21"/>
      <c r="Q351" s="8"/>
    </row>
    <row r="352" spans="1:17" s="2" customFormat="1" ht="34.5" customHeight="1" x14ac:dyDescent="0.25">
      <c r="A352" s="20"/>
      <c r="B352" s="20"/>
      <c r="C352" s="19" t="s">
        <v>188</v>
      </c>
      <c r="D352" s="12" t="s">
        <v>115</v>
      </c>
      <c r="E352" s="19" t="s">
        <v>116</v>
      </c>
      <c r="F352" s="19" t="s">
        <v>116</v>
      </c>
      <c r="G352" s="19" t="s">
        <v>165</v>
      </c>
      <c r="H352" s="12"/>
      <c r="I352" s="12"/>
      <c r="J352" s="12"/>
      <c r="K352" s="12"/>
      <c r="L352" s="12"/>
      <c r="M352" s="12"/>
      <c r="N352" s="12"/>
      <c r="O352" s="19" t="s">
        <v>34</v>
      </c>
      <c r="P352" s="19" t="s">
        <v>35</v>
      </c>
      <c r="Q352" s="8"/>
    </row>
    <row r="353" spans="1:17" s="2" customFormat="1" ht="32.25" customHeight="1" x14ac:dyDescent="0.25">
      <c r="A353" s="20"/>
      <c r="B353" s="20"/>
      <c r="C353" s="20"/>
      <c r="D353" s="19" t="s">
        <v>31</v>
      </c>
      <c r="E353" s="20"/>
      <c r="F353" s="20"/>
      <c r="G353" s="20"/>
      <c r="H353" s="12" t="s">
        <v>5</v>
      </c>
      <c r="I353" s="12">
        <f>J353+K353+L353+M353+N353</f>
        <v>611.06363999999996</v>
      </c>
      <c r="J353" s="12">
        <v>611.06363999999996</v>
      </c>
      <c r="K353" s="12">
        <v>0</v>
      </c>
      <c r="L353" s="12">
        <v>0</v>
      </c>
      <c r="M353" s="12">
        <v>0</v>
      </c>
      <c r="N353" s="12">
        <v>0</v>
      </c>
      <c r="O353" s="20"/>
      <c r="P353" s="20"/>
      <c r="Q353" s="8"/>
    </row>
    <row r="354" spans="1:17" s="2" customFormat="1" ht="32.25" customHeight="1" x14ac:dyDescent="0.25">
      <c r="A354" s="20"/>
      <c r="B354" s="20"/>
      <c r="C354" s="20"/>
      <c r="D354" s="21"/>
      <c r="E354" s="20"/>
      <c r="F354" s="20"/>
      <c r="G354" s="20"/>
      <c r="H354" s="12" t="s">
        <v>6</v>
      </c>
      <c r="I354" s="12">
        <f>J354+K354+L354+M354+N354</f>
        <v>6.1723600000000003</v>
      </c>
      <c r="J354" s="12">
        <v>6.1723600000000003</v>
      </c>
      <c r="K354" s="12">
        <v>0</v>
      </c>
      <c r="L354" s="12">
        <v>0</v>
      </c>
      <c r="M354" s="12">
        <v>0</v>
      </c>
      <c r="N354" s="12">
        <v>0</v>
      </c>
      <c r="O354" s="20"/>
      <c r="P354" s="20"/>
      <c r="Q354" s="8"/>
    </row>
    <row r="355" spans="1:17" s="2" customFormat="1" ht="32.25" customHeight="1" x14ac:dyDescent="0.25">
      <c r="A355" s="20"/>
      <c r="B355" s="20"/>
      <c r="C355" s="20"/>
      <c r="D355" s="19" t="s">
        <v>32</v>
      </c>
      <c r="E355" s="20"/>
      <c r="F355" s="20"/>
      <c r="G355" s="20"/>
      <c r="H355" s="12" t="s">
        <v>5</v>
      </c>
      <c r="I355" s="12">
        <f>J355+K355+L355+M355+N355</f>
        <v>4083.9479999999999</v>
      </c>
      <c r="J355" s="12">
        <v>0</v>
      </c>
      <c r="K355" s="12">
        <v>4083.9479999999999</v>
      </c>
      <c r="L355" s="12">
        <v>0</v>
      </c>
      <c r="M355" s="12">
        <v>0</v>
      </c>
      <c r="N355" s="12">
        <v>0</v>
      </c>
      <c r="O355" s="20"/>
      <c r="P355" s="20"/>
      <c r="Q355" s="8"/>
    </row>
    <row r="356" spans="1:17" s="2" customFormat="1" ht="32.25" customHeight="1" x14ac:dyDescent="0.25">
      <c r="A356" s="21"/>
      <c r="B356" s="21"/>
      <c r="C356" s="21"/>
      <c r="D356" s="21"/>
      <c r="E356" s="21"/>
      <c r="F356" s="21"/>
      <c r="G356" s="21"/>
      <c r="H356" s="12" t="s">
        <v>6</v>
      </c>
      <c r="I356" s="12">
        <f>J356+K356+L356+M356+N356</f>
        <v>41.252000000000002</v>
      </c>
      <c r="J356" s="12">
        <v>0</v>
      </c>
      <c r="K356" s="12">
        <v>41.252000000000002</v>
      </c>
      <c r="L356" s="12">
        <v>0</v>
      </c>
      <c r="M356" s="12">
        <v>0</v>
      </c>
      <c r="N356" s="12">
        <v>0</v>
      </c>
      <c r="O356" s="21"/>
      <c r="P356" s="21"/>
      <c r="Q356" s="8"/>
    </row>
    <row r="357" spans="1:17" ht="25.5" customHeight="1" x14ac:dyDescent="0.3">
      <c r="A357" s="25"/>
      <c r="B357" s="26"/>
      <c r="C357" s="26"/>
      <c r="D357" s="26"/>
      <c r="E357" s="26"/>
      <c r="F357" s="27"/>
      <c r="G357" s="31" t="s">
        <v>12</v>
      </c>
      <c r="H357" s="11" t="s">
        <v>5</v>
      </c>
      <c r="I357" s="11">
        <f t="shared" ref="I357:N357" si="16">SUMIF($H$33:$H$356,$H$34,I33:I356)</f>
        <v>4680574.6263699997</v>
      </c>
      <c r="J357" s="11">
        <f t="shared" si="16"/>
        <v>1298569.6495500002</v>
      </c>
      <c r="K357" s="11">
        <f t="shared" si="16"/>
        <v>812730.62841999996</v>
      </c>
      <c r="L357" s="11">
        <f t="shared" si="16"/>
        <v>1686312.4944999998</v>
      </c>
      <c r="M357" s="11">
        <f t="shared" si="16"/>
        <v>836962.35389999999</v>
      </c>
      <c r="N357" s="11">
        <f t="shared" si="16"/>
        <v>45999.5</v>
      </c>
      <c r="O357" s="31"/>
      <c r="P357" s="31"/>
      <c r="Q357" s="5"/>
    </row>
    <row r="358" spans="1:17" ht="35.25" customHeight="1" x14ac:dyDescent="0.3">
      <c r="A358" s="28"/>
      <c r="B358" s="29"/>
      <c r="C358" s="29"/>
      <c r="D358" s="29"/>
      <c r="E358" s="29"/>
      <c r="F358" s="30"/>
      <c r="G358" s="32"/>
      <c r="H358" s="4" t="s">
        <v>6</v>
      </c>
      <c r="I358" s="11">
        <f t="shared" ref="I358:N358" si="17">SUMIF($H$33:$H$356,$H$35,I33:I356)</f>
        <v>307313.35112999991</v>
      </c>
      <c r="J358" s="11">
        <f t="shared" si="17"/>
        <v>97145.442309999984</v>
      </c>
      <c r="K358" s="11">
        <f t="shared" si="17"/>
        <v>47194.638520000037</v>
      </c>
      <c r="L358" s="11">
        <f t="shared" si="17"/>
        <v>107559.56909999999</v>
      </c>
      <c r="M358" s="11">
        <f t="shared" si="17"/>
        <v>54949.061199999996</v>
      </c>
      <c r="N358" s="11">
        <f t="shared" si="17"/>
        <v>464.64</v>
      </c>
      <c r="O358" s="32"/>
      <c r="P358" s="32"/>
      <c r="Q358" s="5"/>
    </row>
    <row r="359" spans="1:17" s="5" customFormat="1" x14ac:dyDescent="0.3"/>
  </sheetData>
  <autoFilter ref="A9:P358">
    <filterColumn colId="8" showButton="0"/>
    <filterColumn colId="9" showButton="0"/>
    <filterColumn colId="10" showButton="0"/>
    <filterColumn colId="11" showButton="0"/>
    <filterColumn colId="12" showButton="0"/>
  </autoFilter>
  <mergeCells count="707">
    <mergeCell ref="A9:A10"/>
    <mergeCell ref="B9:B10"/>
    <mergeCell ref="C9:C10"/>
    <mergeCell ref="D9:D10"/>
    <mergeCell ref="E9:E10"/>
    <mergeCell ref="F9:F10"/>
    <mergeCell ref="G9:G10"/>
    <mergeCell ref="H9:H10"/>
    <mergeCell ref="A8:P8"/>
    <mergeCell ref="L1:P1"/>
    <mergeCell ref="P33:P35"/>
    <mergeCell ref="D34:D35"/>
    <mergeCell ref="C36:C38"/>
    <mergeCell ref="E36:E38"/>
    <mergeCell ref="F36:F38"/>
    <mergeCell ref="G36:G38"/>
    <mergeCell ref="O36:O38"/>
    <mergeCell ref="P36:P38"/>
    <mergeCell ref="I9:N9"/>
    <mergeCell ref="O9:O10"/>
    <mergeCell ref="P9:P10"/>
    <mergeCell ref="C33:C35"/>
    <mergeCell ref="E33:E35"/>
    <mergeCell ref="F33:F35"/>
    <mergeCell ref="G33:G35"/>
    <mergeCell ref="O33:O35"/>
    <mergeCell ref="O12:O16"/>
    <mergeCell ref="P12:P16"/>
    <mergeCell ref="D18:D19"/>
    <mergeCell ref="O17:O21"/>
    <mergeCell ref="P17:P21"/>
    <mergeCell ref="D23:D24"/>
    <mergeCell ref="D25:D26"/>
    <mergeCell ref="G39:G43"/>
    <mergeCell ref="O39:O43"/>
    <mergeCell ref="P39:P43"/>
    <mergeCell ref="D40:D41"/>
    <mergeCell ref="D42:D43"/>
    <mergeCell ref="C44:C46"/>
    <mergeCell ref="E44:E46"/>
    <mergeCell ref="F44:F46"/>
    <mergeCell ref="D37:D38"/>
    <mergeCell ref="C39:C43"/>
    <mergeCell ref="E39:E43"/>
    <mergeCell ref="F39:F43"/>
    <mergeCell ref="O47:O49"/>
    <mergeCell ref="P47:P49"/>
    <mergeCell ref="D48:D49"/>
    <mergeCell ref="C50:C52"/>
    <mergeCell ref="E50:E52"/>
    <mergeCell ref="F50:F52"/>
    <mergeCell ref="G50:G52"/>
    <mergeCell ref="O50:O52"/>
    <mergeCell ref="G44:G46"/>
    <mergeCell ref="O44:O46"/>
    <mergeCell ref="P44:P46"/>
    <mergeCell ref="D45:D46"/>
    <mergeCell ref="C47:C49"/>
    <mergeCell ref="E47:E49"/>
    <mergeCell ref="F47:F49"/>
    <mergeCell ref="G47:G49"/>
    <mergeCell ref="D54:D55"/>
    <mergeCell ref="C65:C67"/>
    <mergeCell ref="E65:E67"/>
    <mergeCell ref="F65:F67"/>
    <mergeCell ref="P50:P52"/>
    <mergeCell ref="D51:D52"/>
    <mergeCell ref="C53:C55"/>
    <mergeCell ref="E53:E55"/>
    <mergeCell ref="F53:F55"/>
    <mergeCell ref="G53:G55"/>
    <mergeCell ref="O53:O55"/>
    <mergeCell ref="P53:P55"/>
    <mergeCell ref="O62:O64"/>
    <mergeCell ref="P62:P64"/>
    <mergeCell ref="O68:O70"/>
    <mergeCell ref="P68:P70"/>
    <mergeCell ref="D69:D70"/>
    <mergeCell ref="C71:C75"/>
    <mergeCell ref="E71:E75"/>
    <mergeCell ref="F71:F75"/>
    <mergeCell ref="G71:G75"/>
    <mergeCell ref="O71:O75"/>
    <mergeCell ref="G65:G67"/>
    <mergeCell ref="O65:O67"/>
    <mergeCell ref="P65:P67"/>
    <mergeCell ref="D66:D67"/>
    <mergeCell ref="C68:C70"/>
    <mergeCell ref="E68:E70"/>
    <mergeCell ref="F68:F70"/>
    <mergeCell ref="G68:G70"/>
    <mergeCell ref="P76:P80"/>
    <mergeCell ref="D77:D78"/>
    <mergeCell ref="D79:D80"/>
    <mergeCell ref="C81:C85"/>
    <mergeCell ref="E81:E85"/>
    <mergeCell ref="F81:F85"/>
    <mergeCell ref="G81:G85"/>
    <mergeCell ref="O81:O85"/>
    <mergeCell ref="P71:P75"/>
    <mergeCell ref="D72:D73"/>
    <mergeCell ref="D74:D75"/>
    <mergeCell ref="C76:C80"/>
    <mergeCell ref="E76:E80"/>
    <mergeCell ref="F76:F80"/>
    <mergeCell ref="G76:G80"/>
    <mergeCell ref="O76:O80"/>
    <mergeCell ref="E91:E93"/>
    <mergeCell ref="F91:F93"/>
    <mergeCell ref="G91:G93"/>
    <mergeCell ref="O91:O93"/>
    <mergeCell ref="P81:P85"/>
    <mergeCell ref="D82:D83"/>
    <mergeCell ref="D84:D85"/>
    <mergeCell ref="C86:C90"/>
    <mergeCell ref="E86:E90"/>
    <mergeCell ref="F86:F90"/>
    <mergeCell ref="G86:G90"/>
    <mergeCell ref="O86:O90"/>
    <mergeCell ref="A81:A113"/>
    <mergeCell ref="B81:B113"/>
    <mergeCell ref="F99:F103"/>
    <mergeCell ref="G99:G103"/>
    <mergeCell ref="O99:O103"/>
    <mergeCell ref="P99:P103"/>
    <mergeCell ref="D100:D101"/>
    <mergeCell ref="D102:D103"/>
    <mergeCell ref="D95:D96"/>
    <mergeCell ref="D97:D98"/>
    <mergeCell ref="C99:C103"/>
    <mergeCell ref="E99:E103"/>
    <mergeCell ref="P91:P93"/>
    <mergeCell ref="D92:D93"/>
    <mergeCell ref="C94:C98"/>
    <mergeCell ref="E94:E98"/>
    <mergeCell ref="F94:F98"/>
    <mergeCell ref="G94:G98"/>
    <mergeCell ref="O94:O98"/>
    <mergeCell ref="P94:P98"/>
    <mergeCell ref="P86:P90"/>
    <mergeCell ref="D87:D88"/>
    <mergeCell ref="D89:D90"/>
    <mergeCell ref="C91:C93"/>
    <mergeCell ref="O109:O113"/>
    <mergeCell ref="P109:P113"/>
    <mergeCell ref="D110:D111"/>
    <mergeCell ref="D112:D113"/>
    <mergeCell ref="C114:C118"/>
    <mergeCell ref="E114:E118"/>
    <mergeCell ref="F114:F118"/>
    <mergeCell ref="G114:G118"/>
    <mergeCell ref="O104:O108"/>
    <mergeCell ref="P104:P108"/>
    <mergeCell ref="D105:D106"/>
    <mergeCell ref="D107:D108"/>
    <mergeCell ref="C109:C113"/>
    <mergeCell ref="E109:E113"/>
    <mergeCell ref="F109:F113"/>
    <mergeCell ref="G109:G113"/>
    <mergeCell ref="C104:C108"/>
    <mergeCell ref="E104:E108"/>
    <mergeCell ref="F104:F108"/>
    <mergeCell ref="G104:G108"/>
    <mergeCell ref="O119:O121"/>
    <mergeCell ref="P119:P121"/>
    <mergeCell ref="D120:D121"/>
    <mergeCell ref="C122:C124"/>
    <mergeCell ref="E122:E124"/>
    <mergeCell ref="F122:F124"/>
    <mergeCell ref="G122:G124"/>
    <mergeCell ref="O122:O124"/>
    <mergeCell ref="O114:O118"/>
    <mergeCell ref="P114:P118"/>
    <mergeCell ref="D115:D116"/>
    <mergeCell ref="D117:D118"/>
    <mergeCell ref="C119:C121"/>
    <mergeCell ref="E119:E121"/>
    <mergeCell ref="F119:F121"/>
    <mergeCell ref="G119:G121"/>
    <mergeCell ref="D126:D127"/>
    <mergeCell ref="C128:C132"/>
    <mergeCell ref="E128:E132"/>
    <mergeCell ref="F128:F132"/>
    <mergeCell ref="P122:P124"/>
    <mergeCell ref="D123:D124"/>
    <mergeCell ref="C125:C127"/>
    <mergeCell ref="E125:E127"/>
    <mergeCell ref="F125:F127"/>
    <mergeCell ref="G125:G127"/>
    <mergeCell ref="O125:O127"/>
    <mergeCell ref="P125:P127"/>
    <mergeCell ref="G133:G137"/>
    <mergeCell ref="O133:O137"/>
    <mergeCell ref="P133:P137"/>
    <mergeCell ref="D134:D135"/>
    <mergeCell ref="D136:D137"/>
    <mergeCell ref="C138:C140"/>
    <mergeCell ref="E138:E140"/>
    <mergeCell ref="F138:F140"/>
    <mergeCell ref="G128:G132"/>
    <mergeCell ref="O128:O132"/>
    <mergeCell ref="P128:P132"/>
    <mergeCell ref="D129:D130"/>
    <mergeCell ref="D131:D132"/>
    <mergeCell ref="C133:C137"/>
    <mergeCell ref="E133:E137"/>
    <mergeCell ref="F133:F137"/>
    <mergeCell ref="O141:O143"/>
    <mergeCell ref="P141:P143"/>
    <mergeCell ref="D142:D143"/>
    <mergeCell ref="C144:C148"/>
    <mergeCell ref="E144:E148"/>
    <mergeCell ref="F144:F148"/>
    <mergeCell ref="G144:G148"/>
    <mergeCell ref="O144:O148"/>
    <mergeCell ref="G138:G140"/>
    <mergeCell ref="O138:O140"/>
    <mergeCell ref="P138:P140"/>
    <mergeCell ref="D139:D140"/>
    <mergeCell ref="C141:C143"/>
    <mergeCell ref="E141:E143"/>
    <mergeCell ref="F141:F143"/>
    <mergeCell ref="G141:G143"/>
    <mergeCell ref="P149:P153"/>
    <mergeCell ref="D150:D151"/>
    <mergeCell ref="D152:D153"/>
    <mergeCell ref="C154:C158"/>
    <mergeCell ref="E154:E158"/>
    <mergeCell ref="F154:F158"/>
    <mergeCell ref="G154:G158"/>
    <mergeCell ref="O154:O158"/>
    <mergeCell ref="P144:P148"/>
    <mergeCell ref="D145:D146"/>
    <mergeCell ref="D147:D148"/>
    <mergeCell ref="C149:C153"/>
    <mergeCell ref="E149:E153"/>
    <mergeCell ref="F149:F153"/>
    <mergeCell ref="G149:G153"/>
    <mergeCell ref="O149:O153"/>
    <mergeCell ref="P179:P183"/>
    <mergeCell ref="D180:D181"/>
    <mergeCell ref="D182:D183"/>
    <mergeCell ref="C184:C188"/>
    <mergeCell ref="E184:E188"/>
    <mergeCell ref="F184:F188"/>
    <mergeCell ref="G184:G188"/>
    <mergeCell ref="O184:O188"/>
    <mergeCell ref="P154:P158"/>
    <mergeCell ref="D155:D156"/>
    <mergeCell ref="D157:D158"/>
    <mergeCell ref="C179:C183"/>
    <mergeCell ref="E179:E183"/>
    <mergeCell ref="F179:F183"/>
    <mergeCell ref="G179:G183"/>
    <mergeCell ref="O179:O183"/>
    <mergeCell ref="P159:P163"/>
    <mergeCell ref="D165:D166"/>
    <mergeCell ref="D167:D168"/>
    <mergeCell ref="E164:E168"/>
    <mergeCell ref="F164:F168"/>
    <mergeCell ref="G164:G168"/>
    <mergeCell ref="O164:O168"/>
    <mergeCell ref="P164:P168"/>
    <mergeCell ref="P189:P191"/>
    <mergeCell ref="D190:D191"/>
    <mergeCell ref="C192:C196"/>
    <mergeCell ref="E192:E196"/>
    <mergeCell ref="F192:F196"/>
    <mergeCell ref="G192:G196"/>
    <mergeCell ref="O192:O196"/>
    <mergeCell ref="P192:P196"/>
    <mergeCell ref="P184:P188"/>
    <mergeCell ref="D185:D186"/>
    <mergeCell ref="D187:D188"/>
    <mergeCell ref="C189:C191"/>
    <mergeCell ref="E189:E191"/>
    <mergeCell ref="F189:F191"/>
    <mergeCell ref="G189:G191"/>
    <mergeCell ref="O189:O191"/>
    <mergeCell ref="F197:F199"/>
    <mergeCell ref="G197:G199"/>
    <mergeCell ref="O197:O199"/>
    <mergeCell ref="P197:P199"/>
    <mergeCell ref="D198:D199"/>
    <mergeCell ref="C200:C202"/>
    <mergeCell ref="E200:E202"/>
    <mergeCell ref="F200:F202"/>
    <mergeCell ref="D193:D194"/>
    <mergeCell ref="D195:D196"/>
    <mergeCell ref="C197:C199"/>
    <mergeCell ref="E197:E199"/>
    <mergeCell ref="O203:O207"/>
    <mergeCell ref="P203:P207"/>
    <mergeCell ref="D204:D205"/>
    <mergeCell ref="D206:D207"/>
    <mergeCell ref="C208:C210"/>
    <mergeCell ref="E208:E210"/>
    <mergeCell ref="F208:F210"/>
    <mergeCell ref="G208:G210"/>
    <mergeCell ref="G200:G202"/>
    <mergeCell ref="O200:O202"/>
    <mergeCell ref="P200:P202"/>
    <mergeCell ref="D201:D202"/>
    <mergeCell ref="C203:C207"/>
    <mergeCell ref="E203:E207"/>
    <mergeCell ref="F203:F207"/>
    <mergeCell ref="G203:G207"/>
    <mergeCell ref="O208:O210"/>
    <mergeCell ref="P208:P210"/>
    <mergeCell ref="D209:D210"/>
    <mergeCell ref="E211:E213"/>
    <mergeCell ref="F211:F213"/>
    <mergeCell ref="G211:G213"/>
    <mergeCell ref="O211:O213"/>
    <mergeCell ref="C214:C223"/>
    <mergeCell ref="O219:O223"/>
    <mergeCell ref="P219:P223"/>
    <mergeCell ref="D215:D216"/>
    <mergeCell ref="D217:D218"/>
    <mergeCell ref="E214:E218"/>
    <mergeCell ref="F214:F218"/>
    <mergeCell ref="G214:G218"/>
    <mergeCell ref="D225:D226"/>
    <mergeCell ref="C227:C229"/>
    <mergeCell ref="E227:E229"/>
    <mergeCell ref="F227:F229"/>
    <mergeCell ref="P211:P213"/>
    <mergeCell ref="D212:D213"/>
    <mergeCell ref="C224:C226"/>
    <mergeCell ref="E224:E226"/>
    <mergeCell ref="F224:F226"/>
    <mergeCell ref="G224:G226"/>
    <mergeCell ref="O224:O226"/>
    <mergeCell ref="P224:P226"/>
    <mergeCell ref="O214:O218"/>
    <mergeCell ref="P214:P218"/>
    <mergeCell ref="D220:D221"/>
    <mergeCell ref="D222:D223"/>
    <mergeCell ref="E219:E223"/>
    <mergeCell ref="F219:F223"/>
    <mergeCell ref="G219:G223"/>
    <mergeCell ref="G227:G229"/>
    <mergeCell ref="O227:O229"/>
    <mergeCell ref="P227:P229"/>
    <mergeCell ref="D228:D229"/>
    <mergeCell ref="C211:C213"/>
    <mergeCell ref="O230:O232"/>
    <mergeCell ref="P230:P232"/>
    <mergeCell ref="D231:D232"/>
    <mergeCell ref="C233:C235"/>
    <mergeCell ref="E233:E235"/>
    <mergeCell ref="F233:F235"/>
    <mergeCell ref="G233:G235"/>
    <mergeCell ref="O233:O235"/>
    <mergeCell ref="C230:C232"/>
    <mergeCell ref="E230:E232"/>
    <mergeCell ref="F230:F232"/>
    <mergeCell ref="G230:G232"/>
    <mergeCell ref="P233:P235"/>
    <mergeCell ref="D234:D235"/>
    <mergeCell ref="P247:P249"/>
    <mergeCell ref="O241:O243"/>
    <mergeCell ref="P241:P243"/>
    <mergeCell ref="D242:D243"/>
    <mergeCell ref="C236:C240"/>
    <mergeCell ref="E236:E240"/>
    <mergeCell ref="F236:F240"/>
    <mergeCell ref="G236:G240"/>
    <mergeCell ref="O236:O240"/>
    <mergeCell ref="P236:P240"/>
    <mergeCell ref="D237:D238"/>
    <mergeCell ref="D239:D240"/>
    <mergeCell ref="C253:C257"/>
    <mergeCell ref="E253:E257"/>
    <mergeCell ref="F253:F257"/>
    <mergeCell ref="G253:G257"/>
    <mergeCell ref="C250:C252"/>
    <mergeCell ref="E250:E252"/>
    <mergeCell ref="F250:F252"/>
    <mergeCell ref="C241:C243"/>
    <mergeCell ref="E241:E243"/>
    <mergeCell ref="D245:D246"/>
    <mergeCell ref="E244:E246"/>
    <mergeCell ref="F244:F246"/>
    <mergeCell ref="G244:G246"/>
    <mergeCell ref="C244:C249"/>
    <mergeCell ref="D248:D249"/>
    <mergeCell ref="E247:E249"/>
    <mergeCell ref="F247:F249"/>
    <mergeCell ref="G247:G249"/>
    <mergeCell ref="P287:P289"/>
    <mergeCell ref="D288:D289"/>
    <mergeCell ref="C290:C292"/>
    <mergeCell ref="E290:E292"/>
    <mergeCell ref="F290:F292"/>
    <mergeCell ref="G290:G292"/>
    <mergeCell ref="O290:O292"/>
    <mergeCell ref="P290:P292"/>
    <mergeCell ref="O284:O286"/>
    <mergeCell ref="P284:P286"/>
    <mergeCell ref="D285:D286"/>
    <mergeCell ref="C287:C289"/>
    <mergeCell ref="E287:E289"/>
    <mergeCell ref="F287:F289"/>
    <mergeCell ref="G287:G289"/>
    <mergeCell ref="O287:O289"/>
    <mergeCell ref="C284:C286"/>
    <mergeCell ref="E284:E286"/>
    <mergeCell ref="F284:F286"/>
    <mergeCell ref="G284:G286"/>
    <mergeCell ref="P298:P302"/>
    <mergeCell ref="D299:D300"/>
    <mergeCell ref="D301:D302"/>
    <mergeCell ref="C303:C307"/>
    <mergeCell ref="E303:E307"/>
    <mergeCell ref="F303:F307"/>
    <mergeCell ref="G293:G297"/>
    <mergeCell ref="O293:O297"/>
    <mergeCell ref="P293:P297"/>
    <mergeCell ref="D294:D295"/>
    <mergeCell ref="D296:D297"/>
    <mergeCell ref="C298:C302"/>
    <mergeCell ref="E298:E302"/>
    <mergeCell ref="F298:F302"/>
    <mergeCell ref="C293:C297"/>
    <mergeCell ref="E293:E297"/>
    <mergeCell ref="F293:F297"/>
    <mergeCell ref="P308:P312"/>
    <mergeCell ref="D309:D310"/>
    <mergeCell ref="D311:D312"/>
    <mergeCell ref="C313:C317"/>
    <mergeCell ref="E313:E317"/>
    <mergeCell ref="F313:F317"/>
    <mergeCell ref="G303:G307"/>
    <mergeCell ref="O303:O307"/>
    <mergeCell ref="P303:P307"/>
    <mergeCell ref="D304:D305"/>
    <mergeCell ref="D306:D307"/>
    <mergeCell ref="C308:C312"/>
    <mergeCell ref="E308:E312"/>
    <mergeCell ref="F308:F312"/>
    <mergeCell ref="P318:P322"/>
    <mergeCell ref="D319:D320"/>
    <mergeCell ref="D321:D322"/>
    <mergeCell ref="C323:C327"/>
    <mergeCell ref="E323:E327"/>
    <mergeCell ref="F323:F327"/>
    <mergeCell ref="G313:G317"/>
    <mergeCell ref="O313:O317"/>
    <mergeCell ref="P313:P317"/>
    <mergeCell ref="D314:D315"/>
    <mergeCell ref="D316:D317"/>
    <mergeCell ref="C318:C322"/>
    <mergeCell ref="E318:E322"/>
    <mergeCell ref="F318:F322"/>
    <mergeCell ref="P323:P327"/>
    <mergeCell ref="D324:D325"/>
    <mergeCell ref="D326:D327"/>
    <mergeCell ref="C328:C332"/>
    <mergeCell ref="E328:E332"/>
    <mergeCell ref="F328:F332"/>
    <mergeCell ref="G333:G337"/>
    <mergeCell ref="O333:O337"/>
    <mergeCell ref="P333:P337"/>
    <mergeCell ref="D334:D335"/>
    <mergeCell ref="D336:D337"/>
    <mergeCell ref="P338:P340"/>
    <mergeCell ref="D339:D340"/>
    <mergeCell ref="P357:P358"/>
    <mergeCell ref="A33:A49"/>
    <mergeCell ref="B33:B49"/>
    <mergeCell ref="A50:A55"/>
    <mergeCell ref="B50:B55"/>
    <mergeCell ref="A65:A80"/>
    <mergeCell ref="B65:B80"/>
    <mergeCell ref="F352:F356"/>
    <mergeCell ref="G352:G356"/>
    <mergeCell ref="O352:O356"/>
    <mergeCell ref="P352:P356"/>
    <mergeCell ref="D353:D354"/>
    <mergeCell ref="D355:D356"/>
    <mergeCell ref="D348:D349"/>
    <mergeCell ref="D350:D351"/>
    <mergeCell ref="C352:C356"/>
    <mergeCell ref="E352:E356"/>
    <mergeCell ref="P344:P346"/>
    <mergeCell ref="D345:D346"/>
    <mergeCell ref="P328:P332"/>
    <mergeCell ref="D329:D330"/>
    <mergeCell ref="D331:D332"/>
    <mergeCell ref="A114:A124"/>
    <mergeCell ref="B114:B124"/>
    <mergeCell ref="A125:A132"/>
    <mergeCell ref="B125:B132"/>
    <mergeCell ref="A133:A143"/>
    <mergeCell ref="B133:B143"/>
    <mergeCell ref="G308:G312"/>
    <mergeCell ref="O308:O312"/>
    <mergeCell ref="G298:G302"/>
    <mergeCell ref="O298:O302"/>
    <mergeCell ref="D291:D292"/>
    <mergeCell ref="O263:O267"/>
    <mergeCell ref="O253:O257"/>
    <mergeCell ref="F241:F243"/>
    <mergeCell ref="G241:G243"/>
    <mergeCell ref="A250:A257"/>
    <mergeCell ref="B250:B257"/>
    <mergeCell ref="A258:A267"/>
    <mergeCell ref="B258:B267"/>
    <mergeCell ref="D264:D265"/>
    <mergeCell ref="D266:D267"/>
    <mergeCell ref="O258:O262"/>
    <mergeCell ref="D259:D260"/>
    <mergeCell ref="D261:D262"/>
    <mergeCell ref="O357:O358"/>
    <mergeCell ref="G338:G340"/>
    <mergeCell ref="O338:O340"/>
    <mergeCell ref="G328:G332"/>
    <mergeCell ref="O328:O332"/>
    <mergeCell ref="G318:G322"/>
    <mergeCell ref="O318:O322"/>
    <mergeCell ref="A338:A346"/>
    <mergeCell ref="B338:B346"/>
    <mergeCell ref="A347:A356"/>
    <mergeCell ref="B347:B356"/>
    <mergeCell ref="C347:C351"/>
    <mergeCell ref="E347:E351"/>
    <mergeCell ref="F347:F351"/>
    <mergeCell ref="G347:G351"/>
    <mergeCell ref="O347:O351"/>
    <mergeCell ref="C338:C340"/>
    <mergeCell ref="E338:E340"/>
    <mergeCell ref="F338:F340"/>
    <mergeCell ref="C333:C337"/>
    <mergeCell ref="E333:E337"/>
    <mergeCell ref="F333:F337"/>
    <mergeCell ref="G323:G327"/>
    <mergeCell ref="O323:O327"/>
    <mergeCell ref="A276:A283"/>
    <mergeCell ref="B276:B283"/>
    <mergeCell ref="B214:B223"/>
    <mergeCell ref="A214:A223"/>
    <mergeCell ref="B244:B249"/>
    <mergeCell ref="A244:A249"/>
    <mergeCell ref="B268:B275"/>
    <mergeCell ref="A357:F358"/>
    <mergeCell ref="G357:G358"/>
    <mergeCell ref="C263:C267"/>
    <mergeCell ref="E263:E267"/>
    <mergeCell ref="F263:F267"/>
    <mergeCell ref="G263:G267"/>
    <mergeCell ref="C276:C283"/>
    <mergeCell ref="E271:E275"/>
    <mergeCell ref="F271:F275"/>
    <mergeCell ref="G271:G275"/>
    <mergeCell ref="D277:D278"/>
    <mergeCell ref="E276:E278"/>
    <mergeCell ref="F276:F278"/>
    <mergeCell ref="D254:D255"/>
    <mergeCell ref="D256:D257"/>
    <mergeCell ref="C258:C262"/>
    <mergeCell ref="E258:E262"/>
    <mergeCell ref="A179:A207"/>
    <mergeCell ref="B179:B207"/>
    <mergeCell ref="A208:A213"/>
    <mergeCell ref="B208:B213"/>
    <mergeCell ref="A233:A243"/>
    <mergeCell ref="B233:B243"/>
    <mergeCell ref="A224:A232"/>
    <mergeCell ref="B224:B232"/>
    <mergeCell ref="A268:A275"/>
    <mergeCell ref="O30:O32"/>
    <mergeCell ref="A298:A312"/>
    <mergeCell ref="B298:B312"/>
    <mergeCell ref="A313:A322"/>
    <mergeCell ref="B313:B322"/>
    <mergeCell ref="A323:A337"/>
    <mergeCell ref="B323:B337"/>
    <mergeCell ref="P347:P351"/>
    <mergeCell ref="O341:O343"/>
    <mergeCell ref="P341:P343"/>
    <mergeCell ref="D342:D343"/>
    <mergeCell ref="C344:C346"/>
    <mergeCell ref="E344:E346"/>
    <mergeCell ref="F344:F346"/>
    <mergeCell ref="G344:G346"/>
    <mergeCell ref="O344:O346"/>
    <mergeCell ref="C341:C343"/>
    <mergeCell ref="E341:E343"/>
    <mergeCell ref="F341:F343"/>
    <mergeCell ref="G341:G343"/>
    <mergeCell ref="A284:A297"/>
    <mergeCell ref="B284:B297"/>
    <mergeCell ref="A144:A158"/>
    <mergeCell ref="B144:B158"/>
    <mergeCell ref="G62:G64"/>
    <mergeCell ref="E22:E26"/>
    <mergeCell ref="F22:F26"/>
    <mergeCell ref="G22:G26"/>
    <mergeCell ref="O22:O26"/>
    <mergeCell ref="P22:P26"/>
    <mergeCell ref="O56:O58"/>
    <mergeCell ref="P56:P58"/>
    <mergeCell ref="D60:D61"/>
    <mergeCell ref="E59:E61"/>
    <mergeCell ref="F59:F61"/>
    <mergeCell ref="G59:G61"/>
    <mergeCell ref="O59:O61"/>
    <mergeCell ref="P59:P61"/>
    <mergeCell ref="D28:D29"/>
    <mergeCell ref="E27:E29"/>
    <mergeCell ref="F27:F29"/>
    <mergeCell ref="G27:G29"/>
    <mergeCell ref="O27:O29"/>
    <mergeCell ref="P27:P29"/>
    <mergeCell ref="D31:D32"/>
    <mergeCell ref="E30:E32"/>
    <mergeCell ref="F30:F32"/>
    <mergeCell ref="G30:G32"/>
    <mergeCell ref="O159:O163"/>
    <mergeCell ref="P30:P32"/>
    <mergeCell ref="C56:C64"/>
    <mergeCell ref="B56:B64"/>
    <mergeCell ref="A56:A64"/>
    <mergeCell ref="B12:B32"/>
    <mergeCell ref="A12:A32"/>
    <mergeCell ref="D57:D58"/>
    <mergeCell ref="E56:E58"/>
    <mergeCell ref="F56:F58"/>
    <mergeCell ref="G56:G58"/>
    <mergeCell ref="D20:D21"/>
    <mergeCell ref="E17:E21"/>
    <mergeCell ref="F17:F21"/>
    <mergeCell ref="G17:G21"/>
    <mergeCell ref="C12:C32"/>
    <mergeCell ref="D13:D14"/>
    <mergeCell ref="D15:D16"/>
    <mergeCell ref="E12:E16"/>
    <mergeCell ref="F12:F16"/>
    <mergeCell ref="G12:G16"/>
    <mergeCell ref="D63:D64"/>
    <mergeCell ref="E62:E64"/>
    <mergeCell ref="F62:F64"/>
    <mergeCell ref="C169:C178"/>
    <mergeCell ref="C159:C168"/>
    <mergeCell ref="B159:B168"/>
    <mergeCell ref="A159:A168"/>
    <mergeCell ref="D170:D171"/>
    <mergeCell ref="D172:D173"/>
    <mergeCell ref="E169:E173"/>
    <mergeCell ref="F169:F173"/>
    <mergeCell ref="G169:G173"/>
    <mergeCell ref="B169:B178"/>
    <mergeCell ref="A169:A178"/>
    <mergeCell ref="D160:D161"/>
    <mergeCell ref="D162:D163"/>
    <mergeCell ref="E159:E163"/>
    <mergeCell ref="F159:F163"/>
    <mergeCell ref="G159:G163"/>
    <mergeCell ref="D274:D275"/>
    <mergeCell ref="P169:P173"/>
    <mergeCell ref="D175:D176"/>
    <mergeCell ref="D177:D178"/>
    <mergeCell ref="E174:E178"/>
    <mergeCell ref="F174:F178"/>
    <mergeCell ref="G174:G178"/>
    <mergeCell ref="O174:O178"/>
    <mergeCell ref="P174:P178"/>
    <mergeCell ref="O169:O173"/>
    <mergeCell ref="P263:P267"/>
    <mergeCell ref="P258:P262"/>
    <mergeCell ref="O271:O275"/>
    <mergeCell ref="P271:P275"/>
    <mergeCell ref="P253:P257"/>
    <mergeCell ref="F258:F262"/>
    <mergeCell ref="G258:G262"/>
    <mergeCell ref="G250:G252"/>
    <mergeCell ref="O250:O252"/>
    <mergeCell ref="P250:P252"/>
    <mergeCell ref="D251:D252"/>
    <mergeCell ref="O244:O246"/>
    <mergeCell ref="P244:P246"/>
    <mergeCell ref="O247:O249"/>
    <mergeCell ref="L2:P2"/>
    <mergeCell ref="L3:P3"/>
    <mergeCell ref="L4:P4"/>
    <mergeCell ref="L5:P5"/>
    <mergeCell ref="L6:P6"/>
    <mergeCell ref="L7:P7"/>
    <mergeCell ref="C268:C275"/>
    <mergeCell ref="D280:D281"/>
    <mergeCell ref="D282:D283"/>
    <mergeCell ref="E279:E283"/>
    <mergeCell ref="F279:F283"/>
    <mergeCell ref="G279:G283"/>
    <mergeCell ref="O279:O283"/>
    <mergeCell ref="P279:P283"/>
    <mergeCell ref="G276:G278"/>
    <mergeCell ref="O276:O278"/>
    <mergeCell ref="P276:P278"/>
    <mergeCell ref="D269:D270"/>
    <mergeCell ref="E268:E270"/>
    <mergeCell ref="F268:F270"/>
    <mergeCell ref="G268:G270"/>
    <mergeCell ref="O268:O270"/>
    <mergeCell ref="P268:P270"/>
    <mergeCell ref="D272:D27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tToHeight="9" orientation="landscape" r:id="rId1"/>
  <rowBreaks count="3" manualBreakCount="3">
    <brk id="85" max="15" man="1"/>
    <brk id="132" max="15" man="1"/>
    <brk id="3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 рейтинга объедин</vt:lpstr>
      <vt:lpstr>'Проект рейтинга объедин'!Заголовки_для_печати</vt:lpstr>
      <vt:lpstr>'Проект рейтинга объедин'!Область_печати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Анатольевна Бояркина</dc:creator>
  <cp:lastModifiedBy>Антон Сергеевич Панкратов</cp:lastModifiedBy>
  <cp:lastPrinted>2020-08-18T07:15:44Z</cp:lastPrinted>
  <dcterms:created xsi:type="dcterms:W3CDTF">2015-02-13T06:55:18Z</dcterms:created>
  <dcterms:modified xsi:type="dcterms:W3CDTF">2020-08-24T10:04:02Z</dcterms:modified>
</cp:coreProperties>
</file>